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100" windowHeight="6105" tabRatio="585" activeTab="5"/>
  </bookViews>
  <sheets>
    <sheet name="дод1" sheetId="1" r:id="rId1"/>
    <sheet name="дод2" sheetId="2" r:id="rId2"/>
    <sheet name="дод3" sheetId="3" r:id="rId3"/>
    <sheet name="дод4" sheetId="4" r:id="rId4"/>
    <sheet name="дод 5" sheetId="5" r:id="rId5"/>
    <sheet name="дод6" sheetId="6" r:id="rId6"/>
  </sheets>
  <definedNames>
    <definedName name="_xlnm.Print_Titles" localSheetId="4">'дод 5'!$11:$11</definedName>
    <definedName name="_xlnm.Print_Titles" localSheetId="0">'дод1'!$11:$11</definedName>
    <definedName name="_xlnm.Print_Titles" localSheetId="2">'дод3'!$13:$13</definedName>
    <definedName name="_xlnm.Print_Titles" localSheetId="5">'дод6'!$12:$12</definedName>
    <definedName name="_xlnm.Print_Area" localSheetId="4">'дод 5'!$A$1:$I$63</definedName>
    <definedName name="_xlnm.Print_Area" localSheetId="0">'дод1'!$A$1:$F$102</definedName>
    <definedName name="_xlnm.Print_Area" localSheetId="1">'дод2'!$A$1:$F$28</definedName>
    <definedName name="_xlnm.Print_Area" localSheetId="2">'дод3'!$A$1:$P$146</definedName>
    <definedName name="_xlnm.Print_Area" localSheetId="3">'дод4'!$A$1:$G$42</definedName>
  </definedNames>
  <calcPr fullCalcOnLoad="1"/>
</workbook>
</file>

<file path=xl/sharedStrings.xml><?xml version="1.0" encoding="utf-8"?>
<sst xmlns="http://schemas.openxmlformats.org/spreadsheetml/2006/main" count="1046" uniqueCount="603">
  <si>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</si>
  <si>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</si>
  <si>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</si>
  <si>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</si>
  <si>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</si>
  <si>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 xml:space="preserve"> 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</si>
  <si>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</si>
  <si>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</si>
  <si>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</si>
  <si>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</si>
  <si>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</si>
  <si>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01 Виконавчий комітет Дружківської міської ради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</si>
  <si>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</si>
  <si>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</si>
  <si>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</si>
  <si>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</si>
  <si>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</si>
  <si>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Код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</si>
  <si>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</si>
  <si>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</si>
  <si>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Додаток 1</t>
  </si>
  <si>
    <t>(грн.)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</si>
  <si>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</si>
  <si>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</si>
  <si>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</si>
  <si>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</si>
  <si>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</si>
  <si>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</si>
  <si>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</si>
  <si>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</si>
  <si>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</si>
  <si>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</si>
  <si>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</si>
  <si>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</si>
  <si>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</si>
  <si>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</si>
  <si>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</si>
  <si>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</si>
  <si>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</si>
  <si>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</si>
  <si>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</si>
  <si>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</si>
  <si>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</si>
  <si>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</si>
  <si>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</si>
  <si>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</si>
  <si>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</si>
  <si>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</si>
  <si>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</si>
  <si>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</si>
  <si>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</si>
  <si>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</si>
  <si>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</si>
  <si>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</si>
  <si>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</si>
  <si>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</si>
  <si>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</si>
  <si>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</si>
  <si>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</si>
  <si>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</si>
  <si>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</si>
  <si>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</si>
  <si>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</si>
  <si>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</si>
  <si>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</si>
  <si>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</si>
  <si>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</si>
  <si>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</si>
  <si>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</si>
  <si>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</si>
  <si>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</si>
  <si>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</si>
  <si>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</si>
  <si>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</si>
  <si>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</si>
  <si>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</si>
  <si>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</si>
  <si>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</si>
  <si>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</si>
  <si>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</si>
  <si>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</si>
  <si>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</si>
  <si>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</si>
  <si>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</si>
  <si>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</si>
  <si>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</si>
  <si>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</si>
  <si>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Транспортний податок з юридичних осіб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</si>
  <si>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</si>
  <si>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</si>
  <si>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</si>
  <si>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</si>
  <si>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</si>
  <si>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</si>
  <si>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</si>
  <si>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</si>
  <si>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</si>
  <si>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</si>
  <si>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</si>
  <si>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</si>
  <si>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</si>
  <si>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</si>
  <si>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</si>
  <si>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</si>
  <si>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Інші субвенції (на медичне обслуговування мешканців району в медичних закладах міста)</t>
  </si>
  <si>
    <t>ВСЬОГО</t>
  </si>
  <si>
    <t>Міжбюджетні трансферти, що передаються з міського бюджету м.Дружківка</t>
  </si>
  <si>
    <t>селищний бюджет смт. Райське</t>
  </si>
  <si>
    <t>обласний бюджет</t>
  </si>
  <si>
    <t>Міський бюджет м.Краматорська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</si>
  <si>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</si>
  <si>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</si>
  <si>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</si>
  <si>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</si>
  <si>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</si>
  <si>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Додаток 2</t>
  </si>
  <si>
    <t>Додаток 3</t>
  </si>
  <si>
    <t>Додаток 4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</si>
  <si>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</si>
  <si>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</si>
  <si>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</si>
  <si>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РАЗОМ ДОХОДІВ</t>
  </si>
  <si>
    <t>ВСЬОГО ДОХОДІВ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</si>
  <si>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</si>
  <si>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</si>
  <si>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</si>
  <si>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</si>
  <si>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</si>
  <si>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</si>
  <si>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</si>
  <si>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</si>
  <si>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</si>
  <si>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</si>
  <si>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</si>
  <si>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</si>
  <si>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</si>
  <si>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</si>
  <si>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</si>
  <si>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</si>
  <si>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</si>
  <si>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</si>
  <si>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3080</t>
  </si>
  <si>
    <t>3112</t>
  </si>
  <si>
    <t>4060</t>
  </si>
  <si>
    <t>5011</t>
  </si>
  <si>
    <t>6060</t>
  </si>
  <si>
    <t>Міський бюджет м.Покровськ</t>
  </si>
  <si>
    <t>Додаток 6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</si>
  <si>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</si>
  <si>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</si>
  <si>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</si>
  <si>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</si>
  <si>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</si>
  <si>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</si>
  <si>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</si>
  <si>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</si>
  <si>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</si>
  <si>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</si>
  <si>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</si>
  <si>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</si>
  <si>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</si>
  <si>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</si>
  <si>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</si>
  <si>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</si>
  <si>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</si>
  <si>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</si>
  <si>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</si>
  <si>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</si>
  <si>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</si>
  <si>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</si>
  <si>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</si>
  <si>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</si>
  <si>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</si>
  <si>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</si>
  <si>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</si>
  <si>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</si>
  <si>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</si>
  <si>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</si>
  <si>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</si>
  <si>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</si>
  <si>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</si>
  <si>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</si>
  <si>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</si>
  <si>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</si>
  <si>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1160</t>
  </si>
  <si>
    <t>Інші програми, заклади та заходи у сфері освіти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</si>
  <si>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</si>
  <si>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</si>
  <si>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</si>
  <si>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</si>
  <si>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</si>
  <si>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</si>
  <si>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</si>
  <si>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</si>
  <si>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</si>
  <si>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2150</t>
  </si>
  <si>
    <t>Інші програми, заклади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</si>
  <si>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</si>
  <si>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</si>
  <si>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</si>
  <si>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</si>
  <si>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</si>
  <si>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</si>
  <si>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</si>
  <si>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</si>
  <si>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</si>
  <si>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</si>
  <si>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</si>
  <si>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</si>
  <si>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</si>
  <si>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</si>
  <si>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</si>
  <si>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</si>
  <si>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</si>
  <si>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</si>
  <si>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</si>
  <si>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</si>
  <si>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</si>
  <si>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Інші заклади та заходи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</si>
  <si>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</si>
  <si>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</si>
  <si>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</si>
  <si>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</si>
  <si>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</si>
  <si>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</si>
  <si>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</si>
  <si>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</si>
  <si>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</si>
  <si>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</si>
  <si>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</si>
  <si>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</si>
  <si>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</si>
  <si>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</si>
  <si>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</si>
  <si>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</si>
  <si>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</si>
  <si>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</si>
  <si>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</si>
  <si>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</si>
  <si>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</si>
  <si>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</si>
  <si>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</si>
  <si>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</si>
  <si>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</si>
  <si>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</si>
  <si>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</si>
  <si>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</si>
  <si>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</si>
  <si>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</si>
  <si>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</si>
  <si>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</si>
  <si>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</si>
  <si>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</si>
  <si>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Костянтинівський районний бюджет</t>
  </si>
  <si>
    <t>Інші субвенції (на придбання путівок для оздоровлення дітей з соціально незахищених верств населення)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</si>
  <si>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</si>
  <si>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</si>
  <si>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</si>
  <si>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07 Міський відділ охорони здоров*я Дружківської міської ради</t>
  </si>
  <si>
    <t>10  Відділ з питань культури, сім*ї, молоді, спорту та туризму Дружківської міської ради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</si>
  <si>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</si>
  <si>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</si>
  <si>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</si>
  <si>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</si>
  <si>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</si>
  <si>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</si>
  <si>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</si>
  <si>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</si>
  <si>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</si>
  <si>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</si>
  <si>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</si>
  <si>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</si>
  <si>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</si>
  <si>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</si>
  <si>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</si>
  <si>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</si>
  <si>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</si>
  <si>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</si>
  <si>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</si>
  <si>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</si>
  <si>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</si>
  <si>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</si>
  <si>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</si>
  <si>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</si>
  <si>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</si>
  <si>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</si>
  <si>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0712110</t>
  </si>
  <si>
    <t>2110</t>
  </si>
  <si>
    <t>Первинна медична допомога населенню</t>
  </si>
  <si>
    <t>0712111</t>
  </si>
  <si>
    <t>0726</t>
  </si>
  <si>
    <t>0712140</t>
  </si>
  <si>
    <t>2140</t>
  </si>
  <si>
    <t>Програми і централізовані заходи у галузі охорони здоров`я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</si>
  <si>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</si>
  <si>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</si>
  <si>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</si>
  <si>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</si>
  <si>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</si>
  <si>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</si>
  <si>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</si>
  <si>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0712150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</si>
  <si>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</si>
  <si>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</si>
  <si>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</si>
  <si>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</si>
  <si>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</si>
  <si>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</si>
  <si>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0717360</t>
  </si>
  <si>
    <t>7360</t>
  </si>
  <si>
    <t>Виконання інвестиційних проектів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</si>
  <si>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</si>
  <si>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</si>
  <si>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</si>
  <si>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</si>
  <si>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</si>
  <si>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</si>
  <si>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</si>
  <si>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</si>
  <si>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</si>
  <si>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</si>
  <si>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</si>
  <si>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</si>
  <si>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0813012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</si>
  <si>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</si>
  <si>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</si>
  <si>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</si>
  <si>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</si>
  <si>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0813022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</si>
  <si>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</si>
  <si>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</si>
  <si>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</si>
  <si>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</si>
  <si>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0813032</t>
  </si>
  <si>
    <t>0813033</t>
  </si>
  <si>
    <t>0813035</t>
  </si>
  <si>
    <t>0813036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</si>
  <si>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</si>
  <si>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</si>
  <si>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</si>
  <si>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</si>
  <si>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</si>
  <si>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</si>
  <si>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</si>
  <si>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</si>
  <si>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</si>
  <si>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</si>
  <si>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</si>
  <si>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</si>
  <si>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</si>
  <si>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</si>
  <si>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</si>
  <si>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</si>
  <si>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</si>
  <si>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</si>
  <si>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</si>
  <si>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</si>
  <si>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</si>
  <si>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</si>
  <si>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</si>
  <si>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</si>
  <si>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</si>
  <si>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</si>
  <si>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</si>
  <si>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</si>
  <si>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</si>
  <si>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</si>
  <si>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</si>
  <si>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</si>
  <si>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</si>
  <si>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</si>
  <si>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0813105</t>
  </si>
  <si>
    <t>Надання реабілітаційних послуг особам з інвалідністю та дітям з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</si>
  <si>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</si>
  <si>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</si>
  <si>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</si>
  <si>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</si>
  <si>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</si>
  <si>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</si>
  <si>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</si>
  <si>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</si>
  <si>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</si>
  <si>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</si>
  <si>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</si>
  <si>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</si>
  <si>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</si>
  <si>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</si>
  <si>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0813240</t>
  </si>
  <si>
    <t>3240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</si>
  <si>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</si>
  <si>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</si>
  <si>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</si>
  <si>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</si>
  <si>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</si>
  <si>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</si>
  <si>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</si>
  <si>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</si>
  <si>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</si>
  <si>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0913110</t>
  </si>
  <si>
    <t>3110</t>
  </si>
  <si>
    <t>Заклади і заходи з питань дітей та їх соціального захисту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</si>
  <si>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</si>
  <si>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</si>
  <si>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</si>
  <si>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</si>
  <si>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</si>
  <si>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</si>
  <si>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</si>
  <si>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</si>
  <si>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</si>
  <si>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</si>
  <si>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</si>
  <si>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</si>
  <si>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</si>
  <si>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</si>
  <si>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</si>
  <si>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</si>
  <si>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</si>
  <si>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</si>
  <si>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1015010</t>
  </si>
  <si>
    <t>5010</t>
  </si>
  <si>
    <t>Проведення спортивної роботи в регіоні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</si>
  <si>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</si>
  <si>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</si>
  <si>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</si>
  <si>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</si>
  <si>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1015030</t>
  </si>
  <si>
    <t>5030</t>
  </si>
  <si>
    <t>Розвиток дитячо-юнацького та резервного спорту</t>
  </si>
  <si>
    <t>1015031</t>
  </si>
  <si>
    <t>1015040</t>
  </si>
  <si>
    <t>5040</t>
  </si>
  <si>
    <t>Підтримка і розвиток спортивної інфраструктури</t>
  </si>
  <si>
    <t>1015041</t>
  </si>
  <si>
    <t>1015060</t>
  </si>
  <si>
    <t>5060</t>
  </si>
  <si>
    <t>Інші заходи з розвитку фізичної культури та спорту</t>
  </si>
  <si>
    <t>1015061</t>
  </si>
  <si>
    <t>1200000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</si>
  <si>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</si>
  <si>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</si>
  <si>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</si>
  <si>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</si>
  <si>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</si>
  <si>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</si>
  <si>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</si>
  <si>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</si>
  <si>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</si>
  <si>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</si>
  <si>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1216080</t>
  </si>
  <si>
    <t>6080</t>
  </si>
  <si>
    <t>Реалізація державних та місцевих житлових програм</t>
  </si>
  <si>
    <t>1216086</t>
  </si>
  <si>
    <t>6086</t>
  </si>
  <si>
    <t>Інша діяльність щодо забезпечення житлом громадян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</si>
  <si>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</si>
  <si>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</si>
  <si>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</si>
  <si>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</si>
  <si>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1218120</t>
  </si>
  <si>
    <t>1218310</t>
  </si>
  <si>
    <t>8310</t>
  </si>
  <si>
    <t>Запобігання та ліквідація забруднення навколишнього природного середовища</t>
  </si>
  <si>
    <t>1218313</t>
  </si>
  <si>
    <t>3700000</t>
  </si>
  <si>
    <t>3710000</t>
  </si>
  <si>
    <t>3710160</t>
  </si>
  <si>
    <t>3713190</t>
  </si>
  <si>
    <t>3190</t>
  </si>
  <si>
    <t>Соціальний захист ветеранів війни та праці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</si>
  <si>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</si>
  <si>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</si>
  <si>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</si>
  <si>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</si>
  <si>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</si>
  <si>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</si>
  <si>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</si>
  <si>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</si>
  <si>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</si>
  <si>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Обласний бюджет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</si>
  <si>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</si>
  <si>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</si>
  <si>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</si>
  <si>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</si>
  <si>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</si>
  <si>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бюджет Шахівської ОТГ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</si>
  <si>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</si>
  <si>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</si>
  <si>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</si>
  <si>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</si>
  <si>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селищний бюджет смт. Олексієво - Дружківка</t>
  </si>
  <si>
    <t>Інші субвенції (на утримання бюджетних установ, виконання заходів)</t>
  </si>
  <si>
    <t>Інші субвенції (  (на утримання бюджетних установ, виконання заходів)</t>
  </si>
  <si>
    <t>співфінансування інвестиційного проекту «Підвищення якості медичного обслуговування в КЛЗ «Центральна міська лікарня м. Дружківка» шляхом проведення капітального ремонту будівель: «Корпус №1», «Корпус №2», «Корпус №3» з благоустроєм території та дооснащення медичним обладнанням, транспортними засобами</t>
  </si>
  <si>
    <t>придбання та встановлення обладнання, що вийшло з ладу  на котельнях №18 та 20</t>
  </si>
  <si>
    <t>придбання обладнання дитячих гральних майданчиків переможцям у конкурсі "Кращий двір"</t>
  </si>
  <si>
    <t>І.В.ТРУШИНА</t>
  </si>
  <si>
    <t xml:space="preserve">придбання комп’ютерної техніки та музичних інструментів 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</si>
  <si>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</si>
  <si>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</si>
  <si>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</si>
  <si>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</si>
  <si>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</si>
  <si>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</si>
  <si>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</si>
  <si>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</si>
  <si>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</si>
  <si>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</si>
  <si>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</si>
  <si>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</si>
  <si>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</si>
  <si>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</si>
  <si>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</si>
  <si>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</si>
  <si>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міського бюджету Дружківської міської ради на 2019 рік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</si>
  <si>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</si>
  <si>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</si>
  <si>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</si>
  <si>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</si>
  <si>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 xml:space="preserve">      Фінансування міського бюджету Дружківської міської ради на 2019 рік</t>
  </si>
  <si>
    <t>Начальник  управління                                                                                           І.В. ТРУШИНА</t>
  </si>
  <si>
    <t>Начальник управління                                                                             І.В. ТРУШИНА</t>
  </si>
  <si>
    <t>Начальник управління                                                                                           І.В. ТРУШИНА</t>
  </si>
  <si>
    <t>Начальник управління                                                                                             І.В. ТРУШИНА</t>
  </si>
  <si>
    <t>Доходи міського бюджету Дружківської міської ради на 2019 рік підготовлено міським фінансовим управлінням Дружківської міської ради</t>
  </si>
  <si>
    <t>Фінансування міського бюджету Дружківської міської ради на 2019 рік підготовлено міським фінансовим управлінням Дружківської міської ради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</si>
  <si>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</si>
  <si>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</si>
  <si>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</si>
  <si>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</si>
  <si>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</si>
  <si>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</si>
  <si>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</si>
  <si>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реалізація інших заходів щодо соціально - економічного розвитку територій</t>
  </si>
  <si>
    <t>06 'Відділ освіти Дружківської міської ради</t>
  </si>
  <si>
    <t>поповнення статутного капіталу комунального підприємства «Муніципальна варта» для  придбання автомобіля</t>
  </si>
  <si>
    <t>07 Міське фінансове управління Дружківської міської ради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</si>
  <si>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</si>
  <si>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</si>
  <si>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</si>
  <si>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</si>
  <si>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виготовлення проектно - кошторисної документації для реконструкції стадіону</t>
  </si>
  <si>
    <t>придбання кованих воріт для парку культури та відпочинку</t>
  </si>
  <si>
    <t>поповнення бібліотечних фондів</t>
  </si>
  <si>
    <t>08 Управління соціального захисту населення Дружківської міської ради</t>
  </si>
  <si>
    <t>розділ 3.1.14. Програми соціального та економічного розвитку міста</t>
  </si>
  <si>
    <t>06  Відділ освіти Дружківської міської ради</t>
  </si>
  <si>
    <t>розділ 3.1.21. Програми соціального та економічного розвитку міста</t>
  </si>
  <si>
    <t xml:space="preserve">07 Міський відділ охорони здоров’я Дружківської міської ради </t>
  </si>
  <si>
    <t>розділ 3.1.22. Програми соціального та економічного розвитку міста</t>
  </si>
  <si>
    <t xml:space="preserve">розділ 3.1.17. Програми соціального та економічного розвитку м. Дружківка </t>
  </si>
  <si>
    <t xml:space="preserve">розділ 3.1.25. Програми соціального та економічного розвитку м. Дружківка </t>
  </si>
  <si>
    <t>09 Служба у справах дітей Дружківської міської ради</t>
  </si>
  <si>
    <t>розділ 3.1.20.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</si>
  <si>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</si>
  <si>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>розділ 3.1.7. Програми соціального та економічного розвитку міста</t>
  </si>
  <si>
    <t>37 Міське фінансове управління Дружківської міської ради</t>
  </si>
  <si>
    <t>розділ 3.1.17. Програми соціального та економічного розвитку міста</t>
  </si>
  <si>
    <t>розділ 3.1.19. Програми соціального та економічного розвитку міста</t>
  </si>
  <si>
    <t>розділ 3.1.27. Програми соціального та економічного розвитку міста</t>
  </si>
  <si>
    <t>Секретар  міської ради</t>
  </si>
  <si>
    <t>І.О.БУЧУК</t>
  </si>
  <si>
    <t>придбання обладнання для радіомовлення</t>
  </si>
  <si>
    <t>Розподіл витрат місцевого бюджету на реалізацію місцевих програм у 2019 році</t>
  </si>
  <si>
    <t>Розподіл витрат місцевого бюджету на реалізацію місцевих програм у 2019 році підготовлено міським фінансовим управлінням Дружківської міської ради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</si>
  <si>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</si>
  <si>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</si>
  <si>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</si>
  <si>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</si>
  <si>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</si>
  <si>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</si>
  <si>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</si>
  <si>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</si>
  <si>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</si>
  <si>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</si>
  <si>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</si>
  <si>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Міжбюджетні трансферти на 2019 рік</t>
  </si>
  <si>
    <t>Міжбюджетні трансферти на  2019 рік підготовлено міським фінансовим управлінням Дружківської міської ради</t>
  </si>
  <si>
    <t>придбання комп'ютерної техніки та кондиціонерів</t>
  </si>
  <si>
    <t>виготовлення проектно - кошторисної документації для капітального ремонту (термомодернізація) загальноосвітньої школи №12</t>
  </si>
  <si>
    <t>придбання судейської електронної системи для проведення змагань з тхеквондо</t>
  </si>
  <si>
    <t>придбання комп'ютерної техніки</t>
  </si>
  <si>
    <t xml:space="preserve">Програма заохочення відзнаками Дружківської міської ради на 2018 рік </t>
  </si>
  <si>
    <t>розділ 3.1.3. Програми соціального та економічного розвитку міста</t>
  </si>
  <si>
    <t xml:space="preserve">розділ 3.1.18. Програми соціального та економічного розвитку міста </t>
  </si>
  <si>
    <t xml:space="preserve">розділ 3.1.18. Програми соціального та економічного розвитку м. Дружківка </t>
  </si>
  <si>
    <t xml:space="preserve">розділ 3.1.22. Програми соціального та економічного розвитку м. Дружківка </t>
  </si>
  <si>
    <t xml:space="preserve">розділ 3.1.23. Програми соціального та економічного розвитку міста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</si>
  <si>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</si>
  <si>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</si>
  <si>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</si>
  <si>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</si>
  <si>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</si>
  <si>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 'Виконавчий комітет Дружківської міської ради</t>
  </si>
  <si>
    <t>розділ 3.1.25. Програми соціального та економічного розвитку міста</t>
  </si>
  <si>
    <t>розділ 3.1.6. Програми соціального та економічного розвитку міста</t>
  </si>
  <si>
    <t>розділ 3.1.8. Програми соціального та економічного розвитку міста</t>
  </si>
  <si>
    <t>Програма соціального захисту інвалідів I - II груп по зору м. Дружківки на 2018 -2019роки</t>
  </si>
  <si>
    <t>рішення міської ради від 07.12.2017 №7/36-6</t>
  </si>
  <si>
    <t>від19.12.2018  № 7/52-2</t>
  </si>
  <si>
    <t>від19.12.2018  № 7/52-2__</t>
  </si>
  <si>
    <t>від 19.12.2018  № 7/52-2</t>
  </si>
  <si>
    <t xml:space="preserve"> від 19.12.2018  № 7/52-2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</si>
</sst>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20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7" fillId="0" borderId="10" xfId="60" applyFont="1" applyBorder="1" applyAlignment="1">
      <alignment horizontal="center" vertical="center" wrapText="1"/>
      <protection/>
    </xf>
    <xf numFmtId="0" fontId="57" fillId="34" borderId="10" xfId="60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5" fillId="0" borderId="10" xfId="81" applyFont="1" applyBorder="1" applyAlignment="1">
      <alignment horizontal="center" vertical="center"/>
      <protection/>
    </xf>
    <xf numFmtId="0" fontId="55" fillId="0" borderId="10" xfId="81" applyFont="1" applyBorder="1" applyAlignment="1">
      <alignment horizontal="center" vertical="center" wrapText="1"/>
      <protection/>
    </xf>
    <xf numFmtId="0" fontId="57" fillId="0" borderId="10" xfId="81" applyFont="1" applyBorder="1" applyAlignment="1">
      <alignment horizontal="center" vertical="center"/>
      <protection/>
    </xf>
    <xf numFmtId="0" fontId="57" fillId="0" borderId="10" xfId="81" applyFont="1" applyBorder="1" applyAlignment="1">
      <alignment horizontal="center" vertical="center" wrapText="1"/>
      <protection/>
    </xf>
    <xf numFmtId="21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57" fillId="0" borderId="10" xfId="81" applyFont="1" applyBorder="1" applyAlignment="1" quotePrefix="1">
      <alignment horizontal="center" vertical="center" wrapText="1"/>
      <protection/>
    </xf>
    <xf numFmtId="2" fontId="57" fillId="0" borderId="10" xfId="81" applyNumberFormat="1" applyFont="1" applyBorder="1" applyAlignment="1" quotePrefix="1">
      <alignment horizontal="center" vertical="center" wrapText="1"/>
      <protection/>
    </xf>
    <xf numFmtId="212" fontId="3" fillId="0" borderId="10" xfId="97" applyNumberFormat="1" applyFont="1" applyBorder="1" applyAlignment="1">
      <alignment horizontal="center" vertical="center" wrapText="1"/>
    </xf>
    <xf numFmtId="212" fontId="3" fillId="33" borderId="10" xfId="97" applyNumberFormat="1" applyFont="1" applyFill="1" applyBorder="1" applyAlignment="1">
      <alignment horizontal="center" vertical="center" wrapText="1"/>
    </xf>
    <xf numFmtId="0" fontId="12" fillId="0" borderId="0" xfId="77" applyFont="1">
      <alignment/>
      <protection/>
    </xf>
    <xf numFmtId="0" fontId="12" fillId="0" borderId="0" xfId="77" applyFont="1" applyAlignment="1">
      <alignment horizontal="right"/>
      <protection/>
    </xf>
    <xf numFmtId="0" fontId="12" fillId="0" borderId="0" xfId="82" applyFont="1">
      <alignment/>
      <protection/>
    </xf>
    <xf numFmtId="0" fontId="12" fillId="0" borderId="0" xfId="82" applyFont="1" applyAlignment="1">
      <alignment horizontal="right"/>
      <protection/>
    </xf>
    <xf numFmtId="0" fontId="57" fillId="0" borderId="10" xfId="84" applyFont="1" applyBorder="1" applyAlignment="1">
      <alignment horizontal="center" vertical="center" wrapText="1"/>
      <protection/>
    </xf>
    <xf numFmtId="0" fontId="57" fillId="34" borderId="10" xfId="84" applyFont="1" applyFill="1" applyBorder="1" applyAlignment="1">
      <alignment horizontal="center" vertical="center" wrapText="1"/>
      <protection/>
    </xf>
    <xf numFmtId="0" fontId="55" fillId="0" borderId="10" xfId="81" applyFont="1" applyBorder="1" applyAlignment="1" quotePrefix="1">
      <alignment horizontal="center" vertical="center" wrapText="1"/>
      <protection/>
    </xf>
    <xf numFmtId="2" fontId="55" fillId="0" borderId="10" xfId="81" applyNumberFormat="1" applyFont="1" applyBorder="1" applyAlignment="1">
      <alignment horizontal="center" vertical="center" wrapText="1"/>
      <protection/>
    </xf>
    <xf numFmtId="2" fontId="55" fillId="0" borderId="10" xfId="81" applyNumberFormat="1" applyFont="1" applyBorder="1" applyAlignment="1" quotePrefix="1">
      <alignment horizontal="center" vertical="center" wrapText="1"/>
      <protection/>
    </xf>
    <xf numFmtId="2" fontId="55" fillId="34" borderId="10" xfId="81" applyNumberFormat="1" applyFont="1" applyFill="1" applyBorder="1" applyAlignment="1">
      <alignment horizontal="center" vertical="center" wrapText="1"/>
      <protection/>
    </xf>
    <xf numFmtId="0" fontId="55" fillId="34" borderId="10" xfId="81" applyFont="1" applyFill="1" applyBorder="1" applyAlignment="1">
      <alignment horizontal="center" vertical="center" wrapText="1"/>
      <protection/>
    </xf>
    <xf numFmtId="0" fontId="55" fillId="34" borderId="10" xfId="81" applyFont="1" applyFill="1" applyBorder="1" applyAlignment="1" quotePrefix="1">
      <alignment horizontal="center" vertical="center" wrapText="1"/>
      <protection/>
    </xf>
    <xf numFmtId="2" fontId="55" fillId="34" borderId="10" xfId="81" applyNumberFormat="1" applyFont="1" applyFill="1" applyBorder="1" applyAlignment="1" quotePrefix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0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5" fontId="14" fillId="0" borderId="10" xfId="97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5" fontId="3" fillId="0" borderId="10" xfId="97" applyFont="1" applyBorder="1" applyAlignment="1">
      <alignment horizontal="center" vertical="center" wrapText="1"/>
    </xf>
    <xf numFmtId="175" fontId="16" fillId="0" borderId="10" xfId="97" applyFont="1" applyBorder="1" applyAlignment="1">
      <alignment horizontal="center" vertical="center" wrapText="1"/>
    </xf>
    <xf numFmtId="175" fontId="15" fillId="0" borderId="10" xfId="97" applyFont="1" applyBorder="1" applyAlignment="1">
      <alignment horizontal="center" vertical="center" wrapText="1"/>
    </xf>
    <xf numFmtId="175" fontId="17" fillId="0" borderId="10" xfId="97" applyFont="1" applyBorder="1" applyAlignment="1">
      <alignment horizontal="center" vertical="center" wrapText="1"/>
    </xf>
    <xf numFmtId="175" fontId="12" fillId="0" borderId="10" xfId="97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5" fontId="15" fillId="0" borderId="10" xfId="97" applyFont="1" applyBorder="1" applyAlignment="1">
      <alignment horizontal="center" vertical="center"/>
    </xf>
    <xf numFmtId="0" fontId="14" fillId="0" borderId="0" xfId="0" applyFont="1" applyAlignment="1">
      <alignment/>
    </xf>
    <xf numFmtId="175" fontId="3" fillId="0" borderId="10" xfId="97" applyFont="1" applyBorder="1" applyAlignment="1">
      <alignment horizontal="center" vertical="center"/>
    </xf>
    <xf numFmtId="175" fontId="57" fillId="0" borderId="10" xfId="97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171" fontId="5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75" fontId="16" fillId="0" borderId="12" xfId="97" applyFont="1" applyBorder="1" applyAlignment="1">
      <alignment horizontal="center" vertical="center" wrapText="1"/>
    </xf>
    <xf numFmtId="175" fontId="3" fillId="0" borderId="12" xfId="97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11" fontId="14" fillId="0" borderId="10" xfId="50" applyNumberFormat="1" applyFont="1" applyBorder="1" applyAlignment="1">
      <alignment horizontal="center" vertical="center" wrapText="1"/>
      <protection/>
    </xf>
    <xf numFmtId="211" fontId="3" fillId="0" borderId="10" xfId="50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5" fontId="14" fillId="0" borderId="13" xfId="97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11" fontId="3" fillId="0" borderId="14" xfId="50" applyNumberFormat="1" applyFont="1" applyBorder="1" applyAlignment="1">
      <alignment horizontal="center" vertical="center" wrapText="1"/>
      <protection/>
    </xf>
    <xf numFmtId="0" fontId="57" fillId="0" borderId="0" xfId="81" applyFont="1" applyAlignment="1">
      <alignment horizontal="left"/>
      <protection/>
    </xf>
    <xf numFmtId="0" fontId="57" fillId="0" borderId="0" xfId="81" applyFont="1" applyAlignment="1">
      <alignment horizontal="center"/>
      <protection/>
    </xf>
    <xf numFmtId="49" fontId="55" fillId="0" borderId="15" xfId="81" applyNumberFormat="1" applyFont="1" applyBorder="1" applyAlignment="1">
      <alignment horizontal="center" vertical="center" wrapText="1"/>
      <protection/>
    </xf>
    <xf numFmtId="49" fontId="57" fillId="0" borderId="10" xfId="81" applyNumberFormat="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57" fillId="0" borderId="10" xfId="81" applyFont="1" applyBorder="1" applyAlignment="1" quotePrefix="1">
      <alignment horizontal="center" vertical="center" wrapText="1"/>
      <protection/>
    </xf>
    <xf numFmtId="2" fontId="57" fillId="0" borderId="10" xfId="81" applyNumberFormat="1" applyFont="1" applyBorder="1" applyAlignment="1" quotePrefix="1">
      <alignment horizontal="center" vertical="center" wrapText="1"/>
      <protection/>
    </xf>
    <xf numFmtId="211" fontId="3" fillId="0" borderId="16" xfId="50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211" fontId="3" fillId="0" borderId="13" xfId="50" applyNumberFormat="1" applyFont="1" applyBorder="1" applyAlignment="1">
      <alignment horizontal="center" vertical="center" wrapText="1"/>
      <protection/>
    </xf>
    <xf numFmtId="175" fontId="17" fillId="0" borderId="13" xfId="97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55" fillId="34" borderId="10" xfId="81" applyNumberFormat="1" applyFont="1" applyFill="1" applyBorder="1" applyAlignment="1">
      <alignment vertical="center"/>
      <protection/>
    </xf>
    <xf numFmtId="2" fontId="55" fillId="0" borderId="10" xfId="81" applyNumberFormat="1" applyFont="1" applyBorder="1" applyAlignment="1">
      <alignment vertical="center"/>
      <protection/>
    </xf>
    <xf numFmtId="2" fontId="57" fillId="34" borderId="10" xfId="81" applyNumberFormat="1" applyFont="1" applyFill="1" applyBorder="1" applyAlignment="1">
      <alignment vertical="center"/>
      <protection/>
    </xf>
    <xf numFmtId="2" fontId="57" fillId="0" borderId="10" xfId="81" applyNumberFormat="1" applyFont="1" applyBorder="1" applyAlignment="1">
      <alignment vertical="center"/>
      <protection/>
    </xf>
    <xf numFmtId="201" fontId="3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9" fontId="57" fillId="0" borderId="10" xfId="81" applyNumberFormat="1" applyFont="1" applyBorder="1" applyAlignment="1" quotePrefix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2" fontId="55" fillId="34" borderId="10" xfId="81" applyNumberFormat="1" applyFont="1" applyFill="1" applyBorder="1" applyAlignment="1">
      <alignment vertical="center" wrapText="1"/>
      <protection/>
    </xf>
    <xf numFmtId="2" fontId="55" fillId="0" borderId="10" xfId="81" applyNumberFormat="1" applyFont="1" applyBorder="1" applyAlignment="1">
      <alignment vertical="center" wrapText="1"/>
      <protection/>
    </xf>
    <xf numFmtId="2" fontId="57" fillId="34" borderId="10" xfId="81" applyNumberFormat="1" applyFont="1" applyFill="1" applyBorder="1" applyAlignment="1">
      <alignment vertical="center" wrapText="1"/>
      <protection/>
    </xf>
    <xf numFmtId="2" fontId="57" fillId="0" borderId="10" xfId="81" applyNumberFormat="1" applyFont="1" applyBorder="1" applyAlignment="1">
      <alignment vertical="center" wrapText="1"/>
      <protection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0" fontId="57" fillId="35" borderId="10" xfId="81" applyFont="1" applyFill="1" applyBorder="1" applyAlignment="1" quotePrefix="1">
      <alignment horizontal="center" vertical="center" wrapText="1"/>
      <protection/>
    </xf>
    <xf numFmtId="2" fontId="57" fillId="35" borderId="10" xfId="81" applyNumberFormat="1" applyFont="1" applyFill="1" applyBorder="1" applyAlignment="1" quotePrefix="1">
      <alignment horizontal="center" vertical="center" wrapText="1"/>
      <protection/>
    </xf>
    <xf numFmtId="176" fontId="14" fillId="35" borderId="10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14" fillId="35" borderId="10" xfId="0" applyFont="1" applyFill="1" applyBorder="1" applyAlignment="1">
      <alignment horizontal="center" vertical="center"/>
    </xf>
    <xf numFmtId="2" fontId="15" fillId="35" borderId="10" xfId="82" applyNumberFormat="1" applyFont="1" applyFill="1" applyBorder="1" applyAlignment="1" quotePrefix="1">
      <alignment horizontal="center" vertical="center" wrapText="1"/>
      <protection/>
    </xf>
    <xf numFmtId="49" fontId="15" fillId="35" borderId="10" xfId="82" applyNumberFormat="1" applyFont="1" applyFill="1" applyBorder="1" applyAlignment="1" quotePrefix="1">
      <alignment horizontal="center" vertical="center" wrapText="1"/>
      <protection/>
    </xf>
    <xf numFmtId="0" fontId="57" fillId="0" borderId="10" xfId="81" applyFont="1" applyBorder="1" applyAlignment="1" quotePrefix="1">
      <alignment horizontal="center" vertical="center" wrapText="1"/>
      <protection/>
    </xf>
    <xf numFmtId="2" fontId="57" fillId="0" borderId="10" xfId="81" applyNumberFormat="1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5" fillId="34" borderId="18" xfId="81" applyFont="1" applyFill="1" applyBorder="1" applyAlignment="1">
      <alignment horizontal="center" vertical="center"/>
      <protection/>
    </xf>
    <xf numFmtId="0" fontId="55" fillId="34" borderId="14" xfId="81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5" fillId="0" borderId="0" xfId="77" applyFont="1" applyAlignment="1">
      <alignment horizontal="center"/>
      <protection/>
    </xf>
    <xf numFmtId="0" fontId="12" fillId="0" borderId="0" xfId="77" applyFont="1" applyAlignment="1">
      <alignment horizontal="center"/>
      <protection/>
    </xf>
    <xf numFmtId="0" fontId="57" fillId="0" borderId="13" xfId="60" applyFont="1" applyBorder="1" applyAlignment="1">
      <alignment horizontal="center" vertical="center" wrapText="1"/>
      <protection/>
    </xf>
    <xf numFmtId="0" fontId="57" fillId="0" borderId="15" xfId="60" applyFont="1" applyBorder="1" applyAlignment="1">
      <alignment horizontal="center" vertical="center" wrapText="1"/>
      <protection/>
    </xf>
    <xf numFmtId="0" fontId="57" fillId="0" borderId="12" xfId="60" applyFont="1" applyBorder="1" applyAlignment="1">
      <alignment horizontal="center" vertical="center" wrapText="1"/>
      <protection/>
    </xf>
    <xf numFmtId="0" fontId="57" fillId="34" borderId="13" xfId="60" applyFont="1" applyFill="1" applyBorder="1" applyAlignment="1">
      <alignment horizontal="center" vertical="center" wrapText="1"/>
      <protection/>
    </xf>
    <xf numFmtId="0" fontId="57" fillId="34" borderId="15" xfId="60" applyFont="1" applyFill="1" applyBorder="1" applyAlignment="1">
      <alignment horizontal="center" vertical="center" wrapText="1"/>
      <protection/>
    </xf>
    <xf numFmtId="0" fontId="57" fillId="34" borderId="12" xfId="60" applyFont="1" applyFill="1" applyBorder="1" applyAlignment="1">
      <alignment horizontal="center" vertical="center" wrapText="1"/>
      <protection/>
    </xf>
    <xf numFmtId="0" fontId="57" fillId="0" borderId="18" xfId="60" applyFont="1" applyBorder="1" applyAlignment="1">
      <alignment horizontal="center" vertical="center" wrapText="1"/>
      <protection/>
    </xf>
    <xf numFmtId="0" fontId="57" fillId="0" borderId="14" xfId="60" applyFont="1" applyBorder="1" applyAlignment="1">
      <alignment horizontal="center" vertical="center" wrapText="1"/>
      <protection/>
    </xf>
    <xf numFmtId="0" fontId="57" fillId="0" borderId="10" xfId="84" applyFont="1" applyBorder="1" applyAlignment="1">
      <alignment horizontal="center" vertical="center" wrapText="1"/>
      <protection/>
    </xf>
    <xf numFmtId="0" fontId="57" fillId="34" borderId="10" xfId="84" applyFont="1" applyFill="1" applyBorder="1" applyAlignment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82" applyFont="1" applyAlignment="1">
      <alignment horizontal="center"/>
      <protection/>
    </xf>
    <xf numFmtId="0" fontId="12" fillId="0" borderId="0" xfId="82" applyFont="1" applyAlignment="1">
      <alignment horizontal="center"/>
      <protection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202" fontId="3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7" fillId="0" borderId="13" xfId="81" applyFont="1" applyBorder="1" applyAlignment="1" quotePrefix="1">
      <alignment horizontal="center" vertical="center" wrapText="1"/>
      <protection/>
    </xf>
    <xf numFmtId="0" fontId="57" fillId="0" borderId="15" xfId="81" applyFont="1" applyBorder="1" applyAlignment="1" quotePrefix="1">
      <alignment horizontal="center" vertical="center" wrapText="1"/>
      <protection/>
    </xf>
    <xf numFmtId="0" fontId="57" fillId="0" borderId="12" xfId="81" applyFont="1" applyBorder="1" applyAlignment="1" quotePrefix="1">
      <alignment horizontal="center" vertical="center" wrapText="1"/>
      <protection/>
    </xf>
    <xf numFmtId="2" fontId="57" fillId="0" borderId="13" xfId="81" applyNumberFormat="1" applyFont="1" applyBorder="1" applyAlignment="1" quotePrefix="1">
      <alignment horizontal="center" vertical="center" wrapText="1"/>
      <protection/>
    </xf>
    <xf numFmtId="2" fontId="57" fillId="0" borderId="15" xfId="81" applyNumberFormat="1" applyFont="1" applyBorder="1" applyAlignment="1" quotePrefix="1">
      <alignment horizontal="center" vertical="center" wrapText="1"/>
      <protection/>
    </xf>
    <xf numFmtId="2" fontId="57" fillId="0" borderId="12" xfId="81" applyNumberFormat="1" applyFont="1" applyBorder="1" applyAlignment="1" quotePrefix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7" fillId="0" borderId="10" xfId="81" applyFont="1" applyBorder="1" applyAlignment="1" quotePrefix="1">
      <alignment horizontal="center" vertical="center" wrapText="1"/>
      <protection/>
    </xf>
    <xf numFmtId="2" fontId="57" fillId="0" borderId="10" xfId="81" applyNumberFormat="1" applyFont="1" applyBorder="1" applyAlignment="1" quotePrefix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17.00390625" style="0" customWidth="1"/>
    <col min="4" max="4" width="18.625" style="0" customWidth="1"/>
    <col min="5" max="5" width="14.375" style="0" customWidth="1"/>
    <col min="6" max="6" width="16.00390625" style="0" customWidth="1"/>
  </cols>
  <sheetData>
    <row r="1" spans="1:6" ht="15.75">
      <c r="A1" s="59"/>
      <c r="B1" s="59"/>
      <c r="C1" s="59"/>
      <c r="D1" s="59"/>
      <c r="E1" s="95" t="s">
        <v>20</v>
      </c>
      <c r="F1" s="59"/>
    </row>
    <row r="2" spans="1:6" ht="15.75">
      <c r="A2" s="59"/>
      <c r="B2" s="59"/>
      <c r="C2" s="59"/>
      <c r="D2" s="59"/>
      <c r="E2" s="95" t="s">
        <v>9</v>
      </c>
      <c r="F2" s="59"/>
    </row>
    <row r="3" spans="1:6" ht="15.75">
      <c r="A3" s="59"/>
      <c r="B3" s="59"/>
      <c r="C3" s="59"/>
      <c r="D3" s="59"/>
      <c r="E3" s="95" t="s">
        <v>527</v>
      </c>
      <c r="F3" s="59"/>
    </row>
    <row r="4" spans="1:6" ht="15.75">
      <c r="A4" s="59"/>
      <c r="B4" s="59"/>
      <c r="C4" s="59"/>
      <c r="D4" s="59"/>
      <c r="E4" s="95" t="s">
        <v>599</v>
      </c>
      <c r="F4" s="59"/>
    </row>
    <row r="5" spans="1:6" ht="15.75">
      <c r="A5" s="59"/>
      <c r="B5" s="59"/>
      <c r="C5" s="59"/>
      <c r="D5" s="59"/>
      <c r="E5" s="59"/>
      <c r="F5" s="59"/>
    </row>
    <row r="6" spans="1:6" ht="15.75">
      <c r="A6" s="153" t="s">
        <v>514</v>
      </c>
      <c r="B6" s="154"/>
      <c r="C6" s="154"/>
      <c r="D6" s="154"/>
      <c r="E6" s="154"/>
      <c r="F6" s="154"/>
    </row>
    <row r="7" spans="1:6" ht="15.75">
      <c r="A7" s="59"/>
      <c r="B7" s="59"/>
      <c r="C7" s="59"/>
      <c r="D7" s="59"/>
      <c r="E7" s="59"/>
      <c r="F7" s="59" t="s">
        <v>21</v>
      </c>
    </row>
    <row r="8" spans="1:6" ht="12.75" customHeight="1">
      <c r="A8" s="149" t="s">
        <v>17</v>
      </c>
      <c r="B8" s="149" t="s">
        <v>22</v>
      </c>
      <c r="C8" s="155" t="s">
        <v>16</v>
      </c>
      <c r="D8" s="149" t="s">
        <v>6</v>
      </c>
      <c r="E8" s="149" t="s">
        <v>7</v>
      </c>
      <c r="F8" s="149"/>
    </row>
    <row r="9" spans="1:6" ht="12.75" customHeight="1">
      <c r="A9" s="149"/>
      <c r="B9" s="149"/>
      <c r="C9" s="149"/>
      <c r="D9" s="149"/>
      <c r="E9" s="149" t="s">
        <v>16</v>
      </c>
      <c r="F9" s="149" t="s">
        <v>23</v>
      </c>
    </row>
    <row r="10" spans="1:6" ht="29.25" customHeight="1">
      <c r="A10" s="149"/>
      <c r="B10" s="149"/>
      <c r="C10" s="149"/>
      <c r="D10" s="149"/>
      <c r="E10" s="149"/>
      <c r="F10" s="149"/>
    </row>
    <row r="11" spans="1:6" ht="15.75">
      <c r="A11" s="3">
        <v>1</v>
      </c>
      <c r="B11" s="3">
        <v>2</v>
      </c>
      <c r="C11" s="16">
        <v>3</v>
      </c>
      <c r="D11" s="3">
        <v>4</v>
      </c>
      <c r="E11" s="3">
        <v>5</v>
      </c>
      <c r="F11" s="3">
        <v>6</v>
      </c>
    </row>
    <row r="12" spans="1:6" ht="15.75">
      <c r="A12" s="30">
        <v>10000000</v>
      </c>
      <c r="B12" s="31" t="s">
        <v>24</v>
      </c>
      <c r="C12" s="116">
        <v>207849200</v>
      </c>
      <c r="D12" s="117">
        <v>207737800</v>
      </c>
      <c r="E12" s="117">
        <v>111400</v>
      </c>
      <c r="F12" s="117">
        <v>0</v>
      </c>
    </row>
    <row r="13" spans="1:6" ht="36.75" customHeight="1">
      <c r="A13" s="30">
        <v>11000000</v>
      </c>
      <c r="B13" s="31" t="s">
        <v>25</v>
      </c>
      <c r="C13" s="116">
        <v>157120000</v>
      </c>
      <c r="D13" s="117">
        <v>157120000</v>
      </c>
      <c r="E13" s="117">
        <v>0</v>
      </c>
      <c r="F13" s="117">
        <v>0</v>
      </c>
    </row>
    <row r="14" spans="1:6" ht="15.75">
      <c r="A14" s="30">
        <v>11010000</v>
      </c>
      <c r="B14" s="31" t="s">
        <v>26</v>
      </c>
      <c r="C14" s="116">
        <v>156593000</v>
      </c>
      <c r="D14" s="117">
        <v>156593000</v>
      </c>
      <c r="E14" s="117">
        <v>0</v>
      </c>
      <c r="F14" s="117">
        <v>0</v>
      </c>
    </row>
    <row r="15" spans="1:6" ht="31.5">
      <c r="A15" s="32">
        <v>11010100</v>
      </c>
      <c r="B15" s="33" t="s">
        <v>27</v>
      </c>
      <c r="C15" s="118">
        <v>144493000</v>
      </c>
      <c r="D15" s="119">
        <v>144493000</v>
      </c>
      <c r="E15" s="119">
        <v>0</v>
      </c>
      <c r="F15" s="119">
        <v>0</v>
      </c>
    </row>
    <row r="16" spans="1:6" ht="63">
      <c r="A16" s="32">
        <v>11010200</v>
      </c>
      <c r="B16" s="33" t="s">
        <v>28</v>
      </c>
      <c r="C16" s="118">
        <v>9000000</v>
      </c>
      <c r="D16" s="119">
        <v>9000000</v>
      </c>
      <c r="E16" s="119">
        <v>0</v>
      </c>
      <c r="F16" s="119">
        <v>0</v>
      </c>
    </row>
    <row r="17" spans="1:6" ht="31.5">
      <c r="A17" s="32">
        <v>11010400</v>
      </c>
      <c r="B17" s="33" t="s">
        <v>29</v>
      </c>
      <c r="C17" s="118">
        <v>2500000</v>
      </c>
      <c r="D17" s="119">
        <v>2500000</v>
      </c>
      <c r="E17" s="119">
        <v>0</v>
      </c>
      <c r="F17" s="119">
        <v>0</v>
      </c>
    </row>
    <row r="18" spans="1:6" ht="31.5">
      <c r="A18" s="32">
        <v>11010500</v>
      </c>
      <c r="B18" s="33" t="s">
        <v>30</v>
      </c>
      <c r="C18" s="118">
        <v>600000</v>
      </c>
      <c r="D18" s="119">
        <v>600000</v>
      </c>
      <c r="E18" s="119">
        <v>0</v>
      </c>
      <c r="F18" s="119">
        <v>0</v>
      </c>
    </row>
    <row r="19" spans="1:6" ht="15.75">
      <c r="A19" s="30">
        <v>11020000</v>
      </c>
      <c r="B19" s="31" t="s">
        <v>31</v>
      </c>
      <c r="C19" s="116">
        <v>527000</v>
      </c>
      <c r="D19" s="117">
        <v>527000</v>
      </c>
      <c r="E19" s="117">
        <v>0</v>
      </c>
      <c r="F19" s="117">
        <v>0</v>
      </c>
    </row>
    <row r="20" spans="1:6" ht="31.5">
      <c r="A20" s="32">
        <v>11020200</v>
      </c>
      <c r="B20" s="33" t="s">
        <v>32</v>
      </c>
      <c r="C20" s="118">
        <v>527000</v>
      </c>
      <c r="D20" s="119">
        <v>527000</v>
      </c>
      <c r="E20" s="119">
        <v>0</v>
      </c>
      <c r="F20" s="119">
        <v>0</v>
      </c>
    </row>
    <row r="21" spans="1:6" ht="15.75">
      <c r="A21" s="30">
        <v>14000000</v>
      </c>
      <c r="B21" s="31" t="s">
        <v>33</v>
      </c>
      <c r="C21" s="116">
        <v>4827100</v>
      </c>
      <c r="D21" s="117">
        <v>4827100</v>
      </c>
      <c r="E21" s="117">
        <v>0</v>
      </c>
      <c r="F21" s="117">
        <v>0</v>
      </c>
    </row>
    <row r="22" spans="1:6" ht="31.5">
      <c r="A22" s="30">
        <v>14020000</v>
      </c>
      <c r="B22" s="31" t="s">
        <v>170</v>
      </c>
      <c r="C22" s="116">
        <v>315200</v>
      </c>
      <c r="D22" s="117">
        <v>315200</v>
      </c>
      <c r="E22" s="117">
        <v>0</v>
      </c>
      <c r="F22" s="117">
        <v>0</v>
      </c>
    </row>
    <row r="23" spans="1:6" ht="15.75">
      <c r="A23" s="32">
        <v>14021900</v>
      </c>
      <c r="B23" s="33" t="s">
        <v>171</v>
      </c>
      <c r="C23" s="118">
        <v>315200</v>
      </c>
      <c r="D23" s="119">
        <v>315200</v>
      </c>
      <c r="E23" s="119">
        <v>0</v>
      </c>
      <c r="F23" s="119">
        <v>0</v>
      </c>
    </row>
    <row r="24" spans="1:6" ht="31.5">
      <c r="A24" s="30">
        <v>14030000</v>
      </c>
      <c r="B24" s="31" t="s">
        <v>172</v>
      </c>
      <c r="C24" s="116">
        <v>1229600</v>
      </c>
      <c r="D24" s="117">
        <v>1229600</v>
      </c>
      <c r="E24" s="117">
        <v>0</v>
      </c>
      <c r="F24" s="117">
        <v>0</v>
      </c>
    </row>
    <row r="25" spans="1:6" ht="15.75">
      <c r="A25" s="32">
        <v>14031900</v>
      </c>
      <c r="B25" s="33" t="s">
        <v>171</v>
      </c>
      <c r="C25" s="118">
        <v>1229600</v>
      </c>
      <c r="D25" s="119">
        <v>1229600</v>
      </c>
      <c r="E25" s="119">
        <v>0</v>
      </c>
      <c r="F25" s="119">
        <v>0</v>
      </c>
    </row>
    <row r="26" spans="1:6" ht="31.5">
      <c r="A26" s="32">
        <v>14040000</v>
      </c>
      <c r="B26" s="33" t="s">
        <v>34</v>
      </c>
      <c r="C26" s="118">
        <v>3282300</v>
      </c>
      <c r="D26" s="119">
        <v>3282300</v>
      </c>
      <c r="E26" s="119">
        <v>0</v>
      </c>
      <c r="F26" s="119">
        <v>0</v>
      </c>
    </row>
    <row r="27" spans="1:6" ht="15.75">
      <c r="A27" s="30">
        <v>18000000</v>
      </c>
      <c r="B27" s="31" t="s">
        <v>35</v>
      </c>
      <c r="C27" s="116">
        <v>45790700</v>
      </c>
      <c r="D27" s="117">
        <v>45790700</v>
      </c>
      <c r="E27" s="117">
        <v>0</v>
      </c>
      <c r="F27" s="117">
        <v>0</v>
      </c>
    </row>
    <row r="28" spans="1:6" ht="15.75">
      <c r="A28" s="30">
        <v>18010000</v>
      </c>
      <c r="B28" s="31" t="s">
        <v>36</v>
      </c>
      <c r="C28" s="116">
        <v>25433700</v>
      </c>
      <c r="D28" s="117">
        <v>25433700</v>
      </c>
      <c r="E28" s="117">
        <v>0</v>
      </c>
      <c r="F28" s="117">
        <v>0</v>
      </c>
    </row>
    <row r="29" spans="1:6" ht="47.25">
      <c r="A29" s="32">
        <v>18010100</v>
      </c>
      <c r="B29" s="33" t="s">
        <v>84</v>
      </c>
      <c r="C29" s="118">
        <v>25600</v>
      </c>
      <c r="D29" s="119">
        <v>25600</v>
      </c>
      <c r="E29" s="119">
        <v>0</v>
      </c>
      <c r="F29" s="119">
        <v>0</v>
      </c>
    </row>
    <row r="30" spans="1:6" ht="47.25">
      <c r="A30" s="32">
        <v>18010200</v>
      </c>
      <c r="B30" s="33" t="s">
        <v>85</v>
      </c>
      <c r="C30" s="118">
        <v>186000</v>
      </c>
      <c r="D30" s="119">
        <v>186000</v>
      </c>
      <c r="E30" s="119">
        <v>0</v>
      </c>
      <c r="F30" s="119">
        <v>0</v>
      </c>
    </row>
    <row r="31" spans="1:6" ht="47.25">
      <c r="A31" s="32">
        <v>18010300</v>
      </c>
      <c r="B31" s="33" t="s">
        <v>118</v>
      </c>
      <c r="C31" s="118">
        <v>204000</v>
      </c>
      <c r="D31" s="119">
        <v>204000</v>
      </c>
      <c r="E31" s="119">
        <v>0</v>
      </c>
      <c r="F31" s="119">
        <v>0</v>
      </c>
    </row>
    <row r="32" spans="1:6" ht="47.25">
      <c r="A32" s="32">
        <v>18010400</v>
      </c>
      <c r="B32" s="33" t="s">
        <v>86</v>
      </c>
      <c r="C32" s="118">
        <v>1452100</v>
      </c>
      <c r="D32" s="119">
        <v>1452100</v>
      </c>
      <c r="E32" s="119">
        <v>0</v>
      </c>
      <c r="F32" s="119">
        <v>0</v>
      </c>
    </row>
    <row r="33" spans="1:6" ht="15.75">
      <c r="A33" s="32">
        <v>18010500</v>
      </c>
      <c r="B33" s="33" t="s">
        <v>37</v>
      </c>
      <c r="C33" s="118">
        <v>4530000</v>
      </c>
      <c r="D33" s="119">
        <v>4530000</v>
      </c>
      <c r="E33" s="119">
        <v>0</v>
      </c>
      <c r="F33" s="119">
        <v>0</v>
      </c>
    </row>
    <row r="34" spans="1:6" ht="15.75">
      <c r="A34" s="32">
        <v>18010600</v>
      </c>
      <c r="B34" s="33" t="s">
        <v>38</v>
      </c>
      <c r="C34" s="118">
        <v>16580000</v>
      </c>
      <c r="D34" s="119">
        <v>16580000</v>
      </c>
      <c r="E34" s="119">
        <v>0</v>
      </c>
      <c r="F34" s="119">
        <v>0</v>
      </c>
    </row>
    <row r="35" spans="1:6" ht="15.75">
      <c r="A35" s="32">
        <v>18010700</v>
      </c>
      <c r="B35" s="33" t="s">
        <v>39</v>
      </c>
      <c r="C35" s="118">
        <v>318000</v>
      </c>
      <c r="D35" s="119">
        <v>318000</v>
      </c>
      <c r="E35" s="119">
        <v>0</v>
      </c>
      <c r="F35" s="119">
        <v>0</v>
      </c>
    </row>
    <row r="36" spans="1:6" ht="15.75">
      <c r="A36" s="32">
        <v>18010900</v>
      </c>
      <c r="B36" s="33" t="s">
        <v>40</v>
      </c>
      <c r="C36" s="118">
        <v>1808000</v>
      </c>
      <c r="D36" s="119">
        <v>1808000</v>
      </c>
      <c r="E36" s="119">
        <v>0</v>
      </c>
      <c r="F36" s="119">
        <v>0</v>
      </c>
    </row>
    <row r="37" spans="1:6" ht="15.75">
      <c r="A37" s="32">
        <v>18011100</v>
      </c>
      <c r="B37" s="33" t="s">
        <v>87</v>
      </c>
      <c r="C37" s="118">
        <v>330000</v>
      </c>
      <c r="D37" s="119">
        <v>330000</v>
      </c>
      <c r="E37" s="119">
        <v>0</v>
      </c>
      <c r="F37" s="119">
        <v>0</v>
      </c>
    </row>
    <row r="38" spans="1:6" ht="15.75">
      <c r="A38" s="30">
        <v>18050000</v>
      </c>
      <c r="B38" s="31" t="s">
        <v>41</v>
      </c>
      <c r="C38" s="116">
        <v>20357000</v>
      </c>
      <c r="D38" s="117">
        <v>20357000</v>
      </c>
      <c r="E38" s="117">
        <v>0</v>
      </c>
      <c r="F38" s="117">
        <v>0</v>
      </c>
    </row>
    <row r="39" spans="1:6" ht="38.25" customHeight="1">
      <c r="A39" s="32">
        <v>18050300</v>
      </c>
      <c r="B39" s="33" t="s">
        <v>42</v>
      </c>
      <c r="C39" s="118">
        <v>3387000</v>
      </c>
      <c r="D39" s="119">
        <v>3387000</v>
      </c>
      <c r="E39" s="119">
        <v>0</v>
      </c>
      <c r="F39" s="119">
        <v>0</v>
      </c>
    </row>
    <row r="40" spans="1:6" ht="15.75">
      <c r="A40" s="32">
        <v>18050400</v>
      </c>
      <c r="B40" s="33" t="s">
        <v>43</v>
      </c>
      <c r="C40" s="118">
        <v>16970000</v>
      </c>
      <c r="D40" s="119">
        <v>16970000</v>
      </c>
      <c r="E40" s="119">
        <v>0</v>
      </c>
      <c r="F40" s="119">
        <v>0</v>
      </c>
    </row>
    <row r="41" spans="1:6" ht="51" customHeight="1">
      <c r="A41" s="30">
        <v>19000000</v>
      </c>
      <c r="B41" s="31" t="s">
        <v>88</v>
      </c>
      <c r="C41" s="116">
        <v>111400</v>
      </c>
      <c r="D41" s="117">
        <v>0</v>
      </c>
      <c r="E41" s="117">
        <v>111400</v>
      </c>
      <c r="F41" s="117">
        <v>0</v>
      </c>
    </row>
    <row r="42" spans="1:6" ht="15.75">
      <c r="A42" s="30">
        <v>19010000</v>
      </c>
      <c r="B42" s="31" t="s">
        <v>89</v>
      </c>
      <c r="C42" s="116">
        <v>111400</v>
      </c>
      <c r="D42" s="117">
        <v>0</v>
      </c>
      <c r="E42" s="117">
        <v>111400</v>
      </c>
      <c r="F42" s="117">
        <v>0</v>
      </c>
    </row>
    <row r="43" spans="1:6" ht="31.5">
      <c r="A43" s="32">
        <v>19010100</v>
      </c>
      <c r="B43" s="33" t="s">
        <v>90</v>
      </c>
      <c r="C43" s="118">
        <v>76400</v>
      </c>
      <c r="D43" s="119">
        <v>0</v>
      </c>
      <c r="E43" s="119">
        <v>76400</v>
      </c>
      <c r="F43" s="119">
        <v>0</v>
      </c>
    </row>
    <row r="44" spans="1:6" ht="31.5">
      <c r="A44" s="32">
        <v>19010200</v>
      </c>
      <c r="B44" s="33" t="s">
        <v>504</v>
      </c>
      <c r="C44" s="118">
        <v>12000</v>
      </c>
      <c r="D44" s="119">
        <v>0</v>
      </c>
      <c r="E44" s="119">
        <v>12000</v>
      </c>
      <c r="F44" s="119">
        <v>0</v>
      </c>
    </row>
    <row r="45" spans="1:6" ht="47.25">
      <c r="A45" s="32">
        <v>19010300</v>
      </c>
      <c r="B45" s="33" t="s">
        <v>505</v>
      </c>
      <c r="C45" s="118">
        <v>23000</v>
      </c>
      <c r="D45" s="119">
        <v>0</v>
      </c>
      <c r="E45" s="119">
        <v>23000</v>
      </c>
      <c r="F45" s="119">
        <v>0</v>
      </c>
    </row>
    <row r="46" spans="1:6" ht="47.25" customHeight="1">
      <c r="A46" s="30">
        <v>20000000</v>
      </c>
      <c r="B46" s="31" t="s">
        <v>44</v>
      </c>
      <c r="C46" s="116">
        <v>10050547</v>
      </c>
      <c r="D46" s="117">
        <v>2285600</v>
      </c>
      <c r="E46" s="117">
        <v>7764947</v>
      </c>
      <c r="F46" s="117">
        <v>0</v>
      </c>
    </row>
    <row r="47" spans="1:6" ht="15.75">
      <c r="A47" s="30">
        <v>21000000</v>
      </c>
      <c r="B47" s="31" t="s">
        <v>45</v>
      </c>
      <c r="C47" s="116">
        <v>312000</v>
      </c>
      <c r="D47" s="117">
        <v>312000</v>
      </c>
      <c r="E47" s="117">
        <v>0</v>
      </c>
      <c r="F47" s="117">
        <v>0</v>
      </c>
    </row>
    <row r="48" spans="1:6" ht="134.25" customHeight="1">
      <c r="A48" s="30">
        <v>21010000</v>
      </c>
      <c r="B48" s="31" t="s">
        <v>515</v>
      </c>
      <c r="C48" s="116">
        <v>262000</v>
      </c>
      <c r="D48" s="117">
        <v>262000</v>
      </c>
      <c r="E48" s="117">
        <v>0</v>
      </c>
      <c r="F48" s="117">
        <v>0</v>
      </c>
    </row>
    <row r="49" spans="1:6" ht="68.25" customHeight="1">
      <c r="A49" s="32">
        <v>21010300</v>
      </c>
      <c r="B49" s="33" t="s">
        <v>46</v>
      </c>
      <c r="C49" s="118">
        <v>262000</v>
      </c>
      <c r="D49" s="119">
        <v>262000</v>
      </c>
      <c r="E49" s="119">
        <v>0</v>
      </c>
      <c r="F49" s="119">
        <v>0</v>
      </c>
    </row>
    <row r="50" spans="1:6" ht="47.25" customHeight="1">
      <c r="A50" s="30">
        <v>21080000</v>
      </c>
      <c r="B50" s="31" t="s">
        <v>47</v>
      </c>
      <c r="C50" s="116">
        <v>50000</v>
      </c>
      <c r="D50" s="117">
        <v>50000</v>
      </c>
      <c r="E50" s="117">
        <v>0</v>
      </c>
      <c r="F50" s="117">
        <v>0</v>
      </c>
    </row>
    <row r="51" spans="1:6" ht="15.75" customHeight="1">
      <c r="A51" s="32">
        <v>21081100</v>
      </c>
      <c r="B51" s="33" t="s">
        <v>48</v>
      </c>
      <c r="C51" s="118">
        <v>10000</v>
      </c>
      <c r="D51" s="119">
        <v>10000</v>
      </c>
      <c r="E51" s="119">
        <v>0</v>
      </c>
      <c r="F51" s="119">
        <v>0</v>
      </c>
    </row>
    <row r="52" spans="1:6" ht="47.25">
      <c r="A52" s="32">
        <v>21081500</v>
      </c>
      <c r="B52" s="33" t="s">
        <v>506</v>
      </c>
      <c r="C52" s="118">
        <v>40000</v>
      </c>
      <c r="D52" s="119">
        <v>40000</v>
      </c>
      <c r="E52" s="119">
        <v>0</v>
      </c>
      <c r="F52" s="119">
        <v>0</v>
      </c>
    </row>
    <row r="53" spans="1:6" ht="47.25" customHeight="1">
      <c r="A53" s="30">
        <v>22000000</v>
      </c>
      <c r="B53" s="31" t="s">
        <v>49</v>
      </c>
      <c r="C53" s="116">
        <v>1673600</v>
      </c>
      <c r="D53" s="117">
        <v>1673600</v>
      </c>
      <c r="E53" s="117">
        <v>0</v>
      </c>
      <c r="F53" s="117">
        <v>0</v>
      </c>
    </row>
    <row r="54" spans="1:6" ht="15.75">
      <c r="A54" s="30">
        <v>22010000</v>
      </c>
      <c r="B54" s="31" t="s">
        <v>91</v>
      </c>
      <c r="C54" s="116">
        <v>1413600</v>
      </c>
      <c r="D54" s="117">
        <v>1413600</v>
      </c>
      <c r="E54" s="117">
        <v>0</v>
      </c>
      <c r="F54" s="117">
        <v>0</v>
      </c>
    </row>
    <row r="55" spans="1:6" ht="47.25">
      <c r="A55" s="32">
        <v>22010300</v>
      </c>
      <c r="B55" s="33" t="s">
        <v>119</v>
      </c>
      <c r="C55" s="118">
        <v>98000</v>
      </c>
      <c r="D55" s="119">
        <v>98000</v>
      </c>
      <c r="E55" s="119">
        <v>0</v>
      </c>
      <c r="F55" s="119">
        <v>0</v>
      </c>
    </row>
    <row r="56" spans="1:6" ht="15.75" customHeight="1">
      <c r="A56" s="32">
        <v>22012500</v>
      </c>
      <c r="B56" s="33" t="s">
        <v>92</v>
      </c>
      <c r="C56" s="118">
        <v>1215600</v>
      </c>
      <c r="D56" s="119">
        <v>1215600</v>
      </c>
      <c r="E56" s="119">
        <v>0</v>
      </c>
      <c r="F56" s="119">
        <v>0</v>
      </c>
    </row>
    <row r="57" spans="1:6" ht="51.75" customHeight="1">
      <c r="A57" s="32">
        <v>22012600</v>
      </c>
      <c r="B57" s="33" t="s">
        <v>120</v>
      </c>
      <c r="C57" s="118">
        <v>94000</v>
      </c>
      <c r="D57" s="119">
        <v>94000</v>
      </c>
      <c r="E57" s="119">
        <v>0</v>
      </c>
      <c r="F57" s="119">
        <v>0</v>
      </c>
    </row>
    <row r="58" spans="1:6" ht="125.25" customHeight="1">
      <c r="A58" s="32">
        <v>22012900</v>
      </c>
      <c r="B58" s="33" t="s">
        <v>516</v>
      </c>
      <c r="C58" s="118">
        <v>6000</v>
      </c>
      <c r="D58" s="119">
        <v>6000</v>
      </c>
      <c r="E58" s="119">
        <v>0</v>
      </c>
      <c r="F58" s="119">
        <v>0</v>
      </c>
    </row>
    <row r="59" spans="1:6" ht="31.5">
      <c r="A59" s="30">
        <v>22080000</v>
      </c>
      <c r="B59" s="31" t="s">
        <v>50</v>
      </c>
      <c r="C59" s="116">
        <v>220000</v>
      </c>
      <c r="D59" s="117">
        <v>220000</v>
      </c>
      <c r="E59" s="117">
        <v>0</v>
      </c>
      <c r="F59" s="117">
        <v>0</v>
      </c>
    </row>
    <row r="60" spans="1:6" ht="77.25" customHeight="1">
      <c r="A60" s="32">
        <v>22080400</v>
      </c>
      <c r="B60" s="33" t="s">
        <v>51</v>
      </c>
      <c r="C60" s="118">
        <v>220000</v>
      </c>
      <c r="D60" s="119">
        <v>220000</v>
      </c>
      <c r="E60" s="119">
        <v>0</v>
      </c>
      <c r="F60" s="119">
        <v>0</v>
      </c>
    </row>
    <row r="61" spans="1:6" ht="15.75">
      <c r="A61" s="30">
        <v>22090000</v>
      </c>
      <c r="B61" s="31" t="s">
        <v>52</v>
      </c>
      <c r="C61" s="116">
        <v>40000</v>
      </c>
      <c r="D61" s="117">
        <v>40000</v>
      </c>
      <c r="E61" s="117">
        <v>0</v>
      </c>
      <c r="F61" s="117">
        <v>0</v>
      </c>
    </row>
    <row r="62" spans="1:6" ht="47.25">
      <c r="A62" s="32">
        <v>22090100</v>
      </c>
      <c r="B62" s="33" t="s">
        <v>53</v>
      </c>
      <c r="C62" s="118">
        <v>3000</v>
      </c>
      <c r="D62" s="119">
        <v>3000</v>
      </c>
      <c r="E62" s="119">
        <v>0</v>
      </c>
      <c r="F62" s="119">
        <v>0</v>
      </c>
    </row>
    <row r="63" spans="1:6" ht="31.5" customHeight="1">
      <c r="A63" s="32">
        <v>22090400</v>
      </c>
      <c r="B63" s="33" t="s">
        <v>54</v>
      </c>
      <c r="C63" s="118">
        <v>37000</v>
      </c>
      <c r="D63" s="119">
        <v>37000</v>
      </c>
      <c r="E63" s="119">
        <v>0</v>
      </c>
      <c r="F63" s="119">
        <v>0</v>
      </c>
    </row>
    <row r="64" spans="1:6" ht="15.75">
      <c r="A64" s="30">
        <v>24000000</v>
      </c>
      <c r="B64" s="31" t="s">
        <v>55</v>
      </c>
      <c r="C64" s="116">
        <v>300000</v>
      </c>
      <c r="D64" s="117">
        <v>300000</v>
      </c>
      <c r="E64" s="117">
        <v>0</v>
      </c>
      <c r="F64" s="117">
        <v>0</v>
      </c>
    </row>
    <row r="65" spans="1:6" ht="15.75">
      <c r="A65" s="30">
        <v>24060000</v>
      </c>
      <c r="B65" s="31" t="s">
        <v>47</v>
      </c>
      <c r="C65" s="116">
        <v>300000</v>
      </c>
      <c r="D65" s="117">
        <v>300000</v>
      </c>
      <c r="E65" s="117">
        <v>0</v>
      </c>
      <c r="F65" s="117">
        <v>0</v>
      </c>
    </row>
    <row r="66" spans="1:6" ht="15.75">
      <c r="A66" s="32">
        <v>24060300</v>
      </c>
      <c r="B66" s="33" t="s">
        <v>47</v>
      </c>
      <c r="C66" s="118">
        <v>300000</v>
      </c>
      <c r="D66" s="119">
        <v>300000</v>
      </c>
      <c r="E66" s="119">
        <v>0</v>
      </c>
      <c r="F66" s="119">
        <v>0</v>
      </c>
    </row>
    <row r="67" spans="1:6" ht="15.75">
      <c r="A67" s="30">
        <v>25000000</v>
      </c>
      <c r="B67" s="31" t="s">
        <v>110</v>
      </c>
      <c r="C67" s="116">
        <v>7764947</v>
      </c>
      <c r="D67" s="117">
        <v>0</v>
      </c>
      <c r="E67" s="117">
        <v>7764947</v>
      </c>
      <c r="F67" s="117">
        <v>0</v>
      </c>
    </row>
    <row r="68" spans="1:6" ht="31.5">
      <c r="A68" s="30">
        <v>25010000</v>
      </c>
      <c r="B68" s="31" t="s">
        <v>111</v>
      </c>
      <c r="C68" s="116">
        <v>7764947</v>
      </c>
      <c r="D68" s="117">
        <v>0</v>
      </c>
      <c r="E68" s="117">
        <v>7764947</v>
      </c>
      <c r="F68" s="117">
        <v>0</v>
      </c>
    </row>
    <row r="69" spans="1:6" ht="31.5">
      <c r="A69" s="32">
        <v>25010100</v>
      </c>
      <c r="B69" s="33" t="s">
        <v>112</v>
      </c>
      <c r="C69" s="118">
        <v>7293721</v>
      </c>
      <c r="D69" s="119">
        <v>0</v>
      </c>
      <c r="E69" s="119">
        <v>7293721</v>
      </c>
      <c r="F69" s="119">
        <v>0</v>
      </c>
    </row>
    <row r="70" spans="1:6" ht="31.5">
      <c r="A70" s="32">
        <v>25010200</v>
      </c>
      <c r="B70" s="33" t="s">
        <v>113</v>
      </c>
      <c r="C70" s="118">
        <v>308025</v>
      </c>
      <c r="D70" s="119">
        <v>0</v>
      </c>
      <c r="E70" s="119">
        <v>308025</v>
      </c>
      <c r="F70" s="119">
        <v>0</v>
      </c>
    </row>
    <row r="71" spans="1:6" ht="15.75">
      <c r="A71" s="32">
        <v>25010300</v>
      </c>
      <c r="B71" s="33" t="s">
        <v>114</v>
      </c>
      <c r="C71" s="118">
        <v>163201</v>
      </c>
      <c r="D71" s="119">
        <v>0</v>
      </c>
      <c r="E71" s="119">
        <v>163201</v>
      </c>
      <c r="F71" s="119">
        <v>0</v>
      </c>
    </row>
    <row r="72" spans="1:6" ht="15.75">
      <c r="A72" s="30">
        <v>30000000</v>
      </c>
      <c r="B72" s="31" t="s">
        <v>56</v>
      </c>
      <c r="C72" s="116">
        <v>220000</v>
      </c>
      <c r="D72" s="117">
        <v>5000</v>
      </c>
      <c r="E72" s="117">
        <v>215000</v>
      </c>
      <c r="F72" s="117">
        <v>215000</v>
      </c>
    </row>
    <row r="73" spans="1:6" ht="15.75">
      <c r="A73" s="30">
        <v>31000000</v>
      </c>
      <c r="B73" s="31" t="s">
        <v>57</v>
      </c>
      <c r="C73" s="116">
        <v>220000</v>
      </c>
      <c r="D73" s="117">
        <v>5000</v>
      </c>
      <c r="E73" s="117">
        <v>215000</v>
      </c>
      <c r="F73" s="117">
        <v>215000</v>
      </c>
    </row>
    <row r="74" spans="1:6" ht="63">
      <c r="A74" s="30">
        <v>31010000</v>
      </c>
      <c r="B74" s="31" t="s">
        <v>517</v>
      </c>
      <c r="C74" s="116">
        <v>5000</v>
      </c>
      <c r="D74" s="117">
        <v>5000</v>
      </c>
      <c r="E74" s="117">
        <v>0</v>
      </c>
      <c r="F74" s="117">
        <v>0</v>
      </c>
    </row>
    <row r="75" spans="1:6" ht="63">
      <c r="A75" s="32">
        <v>31010200</v>
      </c>
      <c r="B75" s="33" t="s">
        <v>507</v>
      </c>
      <c r="C75" s="118">
        <v>5000</v>
      </c>
      <c r="D75" s="119">
        <v>5000</v>
      </c>
      <c r="E75" s="119">
        <v>0</v>
      </c>
      <c r="F75" s="119">
        <v>0</v>
      </c>
    </row>
    <row r="76" spans="1:6" ht="31.5" customHeight="1">
      <c r="A76" s="32">
        <v>31030000</v>
      </c>
      <c r="B76" s="33" t="s">
        <v>58</v>
      </c>
      <c r="C76" s="118">
        <v>215000</v>
      </c>
      <c r="D76" s="119">
        <v>0</v>
      </c>
      <c r="E76" s="119">
        <v>215000</v>
      </c>
      <c r="F76" s="119">
        <v>215000</v>
      </c>
    </row>
    <row r="77" spans="1:6" ht="15.75">
      <c r="A77" s="151" t="s">
        <v>121</v>
      </c>
      <c r="B77" s="152"/>
      <c r="C77" s="116">
        <v>218119747</v>
      </c>
      <c r="D77" s="116">
        <v>210028400</v>
      </c>
      <c r="E77" s="116">
        <v>8091347</v>
      </c>
      <c r="F77" s="116">
        <v>215000</v>
      </c>
    </row>
    <row r="78" spans="1:6" ht="15.75">
      <c r="A78" s="30">
        <v>40000000</v>
      </c>
      <c r="B78" s="31" t="s">
        <v>59</v>
      </c>
      <c r="C78" s="116">
        <v>355155600</v>
      </c>
      <c r="D78" s="117">
        <v>355155600</v>
      </c>
      <c r="E78" s="117">
        <v>0</v>
      </c>
      <c r="F78" s="117">
        <v>0</v>
      </c>
    </row>
    <row r="79" spans="1:6" ht="94.5" customHeight="1">
      <c r="A79" s="30">
        <v>41000000</v>
      </c>
      <c r="B79" s="31" t="s">
        <v>60</v>
      </c>
      <c r="C79" s="116">
        <v>355155600</v>
      </c>
      <c r="D79" s="117">
        <v>355155600</v>
      </c>
      <c r="E79" s="117">
        <v>0</v>
      </c>
      <c r="F79" s="117">
        <v>0</v>
      </c>
    </row>
    <row r="80" spans="1:6" ht="94.5" customHeight="1">
      <c r="A80" s="30">
        <v>41020000</v>
      </c>
      <c r="B80" s="31" t="s">
        <v>508</v>
      </c>
      <c r="C80" s="116">
        <v>27567700</v>
      </c>
      <c r="D80" s="117">
        <v>27567700</v>
      </c>
      <c r="E80" s="117">
        <v>0</v>
      </c>
      <c r="F80" s="117">
        <v>0</v>
      </c>
    </row>
    <row r="81" spans="1:6" ht="15.75">
      <c r="A81" s="32">
        <v>41020100</v>
      </c>
      <c r="B81" s="33" t="s">
        <v>509</v>
      </c>
      <c r="C81" s="118">
        <v>27567700</v>
      </c>
      <c r="D81" s="119">
        <v>27567700</v>
      </c>
      <c r="E81" s="119">
        <v>0</v>
      </c>
      <c r="F81" s="119">
        <v>0</v>
      </c>
    </row>
    <row r="82" spans="1:6" ht="15.75">
      <c r="A82" s="30">
        <v>41030000</v>
      </c>
      <c r="B82" s="31" t="s">
        <v>510</v>
      </c>
      <c r="C82" s="116">
        <v>105136000</v>
      </c>
      <c r="D82" s="117">
        <v>105136000</v>
      </c>
      <c r="E82" s="117">
        <v>0</v>
      </c>
      <c r="F82" s="117">
        <v>0</v>
      </c>
    </row>
    <row r="83" spans="1:6" ht="15.75">
      <c r="A83" s="32">
        <v>41033900</v>
      </c>
      <c r="B83" s="33" t="s">
        <v>18</v>
      </c>
      <c r="C83" s="118">
        <v>55476600</v>
      </c>
      <c r="D83" s="119">
        <v>55476600</v>
      </c>
      <c r="E83" s="119">
        <v>0</v>
      </c>
      <c r="F83" s="119">
        <v>0</v>
      </c>
    </row>
    <row r="84" spans="1:6" ht="15.75">
      <c r="A84" s="32">
        <v>41034200</v>
      </c>
      <c r="B84" s="33" t="s">
        <v>19</v>
      </c>
      <c r="C84" s="118">
        <v>49659400</v>
      </c>
      <c r="D84" s="119">
        <v>49659400</v>
      </c>
      <c r="E84" s="119">
        <v>0</v>
      </c>
      <c r="F84" s="119">
        <v>0</v>
      </c>
    </row>
    <row r="85" spans="1:6" ht="15.75">
      <c r="A85" s="30">
        <v>41050000</v>
      </c>
      <c r="B85" s="31" t="s">
        <v>511</v>
      </c>
      <c r="C85" s="116">
        <v>222451900</v>
      </c>
      <c r="D85" s="117">
        <v>222451900</v>
      </c>
      <c r="E85" s="117">
        <v>0</v>
      </c>
      <c r="F85" s="117">
        <v>0</v>
      </c>
    </row>
    <row r="86" spans="1:6" ht="156.75" customHeight="1">
      <c r="A86" s="32">
        <v>41050100</v>
      </c>
      <c r="B86" s="33" t="s">
        <v>478</v>
      </c>
      <c r="C86" s="118">
        <v>100207400</v>
      </c>
      <c r="D86" s="119">
        <v>100207400</v>
      </c>
      <c r="E86" s="119">
        <v>0</v>
      </c>
      <c r="F86" s="119">
        <v>0</v>
      </c>
    </row>
    <row r="87" spans="1:6" ht="102" customHeight="1">
      <c r="A87" s="32">
        <v>41050200</v>
      </c>
      <c r="B87" s="33" t="s">
        <v>480</v>
      </c>
      <c r="C87" s="118">
        <v>1358400</v>
      </c>
      <c r="D87" s="119">
        <v>1358400</v>
      </c>
      <c r="E87" s="119">
        <v>0</v>
      </c>
      <c r="F87" s="119">
        <v>0</v>
      </c>
    </row>
    <row r="88" spans="1:6" ht="235.5" customHeight="1">
      <c r="A88" s="32">
        <v>41050300</v>
      </c>
      <c r="B88" s="33" t="s">
        <v>518</v>
      </c>
      <c r="C88" s="118">
        <v>113996700</v>
      </c>
      <c r="D88" s="119">
        <v>113996700</v>
      </c>
      <c r="E88" s="119">
        <v>0</v>
      </c>
      <c r="F88" s="119">
        <v>0</v>
      </c>
    </row>
    <row r="89" spans="1:6" ht="78.75">
      <c r="A89" s="32">
        <v>41050700</v>
      </c>
      <c r="B89" s="33" t="s">
        <v>512</v>
      </c>
      <c r="C89" s="118">
        <v>2064900</v>
      </c>
      <c r="D89" s="119">
        <v>2064900</v>
      </c>
      <c r="E89" s="119">
        <v>0</v>
      </c>
      <c r="F89" s="119">
        <v>0</v>
      </c>
    </row>
    <row r="90" spans="1:6" ht="31.5">
      <c r="A90" s="32">
        <v>41051000</v>
      </c>
      <c r="B90" s="33" t="s">
        <v>513</v>
      </c>
      <c r="C90" s="118">
        <v>1161400</v>
      </c>
      <c r="D90" s="119">
        <v>1161400</v>
      </c>
      <c r="E90" s="119">
        <v>0</v>
      </c>
      <c r="F90" s="119">
        <v>0</v>
      </c>
    </row>
    <row r="91" spans="1:6" ht="47.25">
      <c r="A91" s="32">
        <v>41051500</v>
      </c>
      <c r="B91" s="33" t="s">
        <v>484</v>
      </c>
      <c r="C91" s="118">
        <v>3005400</v>
      </c>
      <c r="D91" s="119">
        <v>3005400</v>
      </c>
      <c r="E91" s="119">
        <v>0</v>
      </c>
      <c r="F91" s="119">
        <v>0</v>
      </c>
    </row>
    <row r="92" spans="1:6" ht="47.25">
      <c r="A92" s="32">
        <v>41052000</v>
      </c>
      <c r="B92" s="33" t="s">
        <v>486</v>
      </c>
      <c r="C92" s="118">
        <v>373100</v>
      </c>
      <c r="D92" s="119">
        <v>373100</v>
      </c>
      <c r="E92" s="119">
        <v>0</v>
      </c>
      <c r="F92" s="119">
        <v>0</v>
      </c>
    </row>
    <row r="93" spans="1:6" ht="15.75">
      <c r="A93" s="32">
        <v>41053900</v>
      </c>
      <c r="B93" s="33" t="s">
        <v>252</v>
      </c>
      <c r="C93" s="118">
        <v>284600</v>
      </c>
      <c r="D93" s="119">
        <v>284600</v>
      </c>
      <c r="E93" s="119">
        <v>0</v>
      </c>
      <c r="F93" s="119">
        <v>0</v>
      </c>
    </row>
    <row r="94" spans="1:6" ht="15.75">
      <c r="A94" s="151" t="s">
        <v>122</v>
      </c>
      <c r="B94" s="152"/>
      <c r="C94" s="116">
        <v>573275347</v>
      </c>
      <c r="D94" s="116">
        <v>565184000</v>
      </c>
      <c r="E94" s="116">
        <v>8091347</v>
      </c>
      <c r="F94" s="116">
        <v>215000</v>
      </c>
    </row>
    <row r="95" spans="1:6" ht="15.75">
      <c r="A95" s="59"/>
      <c r="B95" s="59"/>
      <c r="C95" s="59"/>
      <c r="D95" s="59"/>
      <c r="E95" s="59"/>
      <c r="F95" s="59"/>
    </row>
    <row r="96" spans="1:16" ht="15.75">
      <c r="A96" s="95" t="s">
        <v>529</v>
      </c>
      <c r="B96" s="94"/>
      <c r="C96" s="59"/>
      <c r="D96" s="59"/>
      <c r="E96" s="94"/>
      <c r="F96" s="59"/>
      <c r="G96" s="6"/>
      <c r="H96" s="6"/>
      <c r="I96" s="6"/>
      <c r="J96" s="6"/>
      <c r="K96" s="6"/>
      <c r="L96" s="6"/>
      <c r="M96" s="6"/>
      <c r="N96" s="6"/>
      <c r="O96" s="6"/>
      <c r="P96" s="21"/>
    </row>
    <row r="97" spans="1:16" ht="15.75">
      <c r="A97" s="59"/>
      <c r="B97" s="59"/>
      <c r="C97" s="59"/>
      <c r="D97" s="59"/>
      <c r="E97" s="59"/>
      <c r="F97" s="59"/>
      <c r="G97" s="6"/>
      <c r="H97" s="6"/>
      <c r="I97" s="6"/>
      <c r="J97" s="6"/>
      <c r="K97" s="6"/>
      <c r="L97" s="6"/>
      <c r="M97" s="6"/>
      <c r="N97" s="6"/>
      <c r="O97" s="6"/>
      <c r="P97" s="21"/>
    </row>
    <row r="98" spans="1:16" ht="15.75">
      <c r="A98" s="59"/>
      <c r="B98" s="59"/>
      <c r="C98" s="59"/>
      <c r="D98" s="59"/>
      <c r="E98" s="59"/>
      <c r="F98" s="59"/>
      <c r="G98" s="6"/>
      <c r="H98" s="6"/>
      <c r="I98" s="6"/>
      <c r="J98" s="6"/>
      <c r="K98" s="6"/>
      <c r="L98" s="6"/>
      <c r="M98" s="6"/>
      <c r="N98" s="6"/>
      <c r="O98" s="6"/>
      <c r="P98" s="21"/>
    </row>
    <row r="99" spans="1:16" ht="45.75" customHeight="1">
      <c r="A99" s="150" t="s">
        <v>524</v>
      </c>
      <c r="B99" s="150"/>
      <c r="C99" s="150"/>
      <c r="D99" s="150"/>
      <c r="E99" s="150"/>
      <c r="F99" s="150"/>
      <c r="G99" s="6"/>
      <c r="H99" s="6"/>
      <c r="I99" s="6"/>
      <c r="J99" s="6"/>
      <c r="K99" s="6"/>
      <c r="L99" s="6"/>
      <c r="M99" s="6"/>
      <c r="N99" s="6"/>
      <c r="O99" s="6"/>
      <c r="P99" s="21"/>
    </row>
    <row r="100" spans="1:16" ht="15.75">
      <c r="A100" s="96"/>
      <c r="B100" s="96"/>
      <c r="C100" s="96"/>
      <c r="D100" s="96"/>
      <c r="E100" s="96"/>
      <c r="F100" s="96"/>
      <c r="G100" s="6"/>
      <c r="H100" s="6"/>
      <c r="I100" s="6"/>
      <c r="J100" s="6"/>
      <c r="K100" s="6"/>
      <c r="L100" s="6"/>
      <c r="M100" s="6"/>
      <c r="N100" s="6"/>
      <c r="O100" s="6"/>
      <c r="P100" s="21"/>
    </row>
    <row r="101" spans="1:16" ht="15.75">
      <c r="A101" s="97" t="s">
        <v>520</v>
      </c>
      <c r="B101" s="96"/>
      <c r="C101" s="96"/>
      <c r="D101" s="96"/>
      <c r="E101" s="96"/>
      <c r="F101" s="96"/>
      <c r="G101" s="6"/>
      <c r="H101" s="6"/>
      <c r="I101" s="6"/>
      <c r="J101" s="6"/>
      <c r="K101" s="6"/>
      <c r="L101" s="6"/>
      <c r="M101" s="6"/>
      <c r="N101" s="6"/>
      <c r="O101" s="6"/>
      <c r="P101" s="21"/>
    </row>
  </sheetData>
  <sheetProtection/>
  <mergeCells count="11">
    <mergeCell ref="E8:F8"/>
    <mergeCell ref="E9:E10"/>
    <mergeCell ref="A99:F99"/>
    <mergeCell ref="A94:B94"/>
    <mergeCell ref="A77:B77"/>
    <mergeCell ref="F9:F10"/>
    <mergeCell ref="A6:F6"/>
    <mergeCell ref="A8:A10"/>
    <mergeCell ref="B8:B10"/>
    <mergeCell ref="C8:C10"/>
    <mergeCell ref="D8:D10"/>
  </mergeCells>
  <printOptions/>
  <pageMargins left="0.7086614173228347" right="0.28" top="0.36" bottom="0.25" header="0.31496062992125984" footer="0.31496062992125984"/>
  <pageSetup fitToHeight="3" fitToWidth="1" horizontalDpi="600" verticalDpi="600" orientation="portrait" paperSize="9" scale="63" r:id="rId1"/>
  <rowBreaks count="2" manualBreakCount="2">
    <brk id="43" max="5" man="1"/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PageLayoutView="0" workbookViewId="0" topLeftCell="A1">
      <selection activeCell="F4" sqref="F4"/>
    </sheetView>
  </sheetViews>
  <sheetFormatPr defaultColWidth="9.00390625" defaultRowHeight="12.75"/>
  <cols>
    <col min="2" max="2" width="25.25390625" style="0" customWidth="1"/>
    <col min="3" max="3" width="13.375" style="0" customWidth="1"/>
    <col min="4" max="4" width="18.125" style="0" customWidth="1"/>
    <col min="5" max="5" width="14.625" style="0" customWidth="1"/>
    <col min="6" max="6" width="31.25390625" style="0" customWidth="1"/>
  </cols>
  <sheetData>
    <row r="1" spans="1:6" ht="15.75">
      <c r="A1" s="41"/>
      <c r="B1" s="41"/>
      <c r="C1" s="41"/>
      <c r="D1" s="41"/>
      <c r="E1" s="41"/>
      <c r="F1" s="41" t="s">
        <v>115</v>
      </c>
    </row>
    <row r="2" spans="1:6" ht="15.75">
      <c r="A2" s="41"/>
      <c r="B2" s="41"/>
      <c r="C2" s="41"/>
      <c r="D2" s="41"/>
      <c r="E2" s="41"/>
      <c r="F2" s="41" t="s">
        <v>9</v>
      </c>
    </row>
    <row r="3" spans="1:6" ht="15.75">
      <c r="A3" s="41"/>
      <c r="B3" s="41"/>
      <c r="C3" s="41"/>
      <c r="D3" s="41"/>
      <c r="E3" s="41"/>
      <c r="F3" s="41" t="s">
        <v>527</v>
      </c>
    </row>
    <row r="4" spans="1:6" ht="15.75">
      <c r="A4" s="41"/>
      <c r="B4" s="41"/>
      <c r="C4" s="41"/>
      <c r="D4" s="41"/>
      <c r="E4" s="41"/>
      <c r="F4" s="41" t="s">
        <v>600</v>
      </c>
    </row>
    <row r="5" spans="1:6" ht="15.75">
      <c r="A5" s="6"/>
      <c r="B5" s="6"/>
      <c r="C5" s="6"/>
      <c r="D5" s="6"/>
      <c r="E5" s="6"/>
      <c r="F5" s="6"/>
    </row>
    <row r="6" spans="1:6" ht="15.75">
      <c r="A6" s="157" t="s">
        <v>519</v>
      </c>
      <c r="B6" s="158"/>
      <c r="C6" s="158"/>
      <c r="D6" s="158"/>
      <c r="E6" s="158"/>
      <c r="F6" s="158"/>
    </row>
    <row r="7" spans="1:6" ht="15.75">
      <c r="A7" s="41"/>
      <c r="B7" s="41"/>
      <c r="C7" s="41"/>
      <c r="D7" s="41"/>
      <c r="E7" s="41"/>
      <c r="F7" s="42" t="s">
        <v>21</v>
      </c>
    </row>
    <row r="8" spans="1:6" ht="12.75" customHeight="1">
      <c r="A8" s="159" t="s">
        <v>17</v>
      </c>
      <c r="B8" s="159" t="s">
        <v>61</v>
      </c>
      <c r="C8" s="162" t="s">
        <v>16</v>
      </c>
      <c r="D8" s="159" t="s">
        <v>6</v>
      </c>
      <c r="E8" s="165" t="s">
        <v>7</v>
      </c>
      <c r="F8" s="166"/>
    </row>
    <row r="9" spans="1:6" ht="12.75" customHeight="1">
      <c r="A9" s="160"/>
      <c r="B9" s="160"/>
      <c r="C9" s="163"/>
      <c r="D9" s="160"/>
      <c r="E9" s="159" t="s">
        <v>16</v>
      </c>
      <c r="F9" s="159" t="s">
        <v>23</v>
      </c>
    </row>
    <row r="10" spans="1:6" ht="34.5" customHeight="1">
      <c r="A10" s="161"/>
      <c r="B10" s="161"/>
      <c r="C10" s="164"/>
      <c r="D10" s="161"/>
      <c r="E10" s="161"/>
      <c r="F10" s="161"/>
    </row>
    <row r="11" spans="1:6" ht="15.75">
      <c r="A11" s="22">
        <v>1</v>
      </c>
      <c r="B11" s="22">
        <v>2</v>
      </c>
      <c r="C11" s="23">
        <v>3</v>
      </c>
      <c r="D11" s="22">
        <v>4</v>
      </c>
      <c r="E11" s="22">
        <v>5</v>
      </c>
      <c r="F11" s="22">
        <v>6</v>
      </c>
    </row>
    <row r="12" spans="1:6" ht="31.5">
      <c r="A12" s="30">
        <v>200000</v>
      </c>
      <c r="B12" s="31" t="s">
        <v>62</v>
      </c>
      <c r="C12" s="116">
        <v>0</v>
      </c>
      <c r="D12" s="117">
        <v>-22532591</v>
      </c>
      <c r="E12" s="117">
        <v>22532591</v>
      </c>
      <c r="F12" s="117">
        <v>22532591</v>
      </c>
    </row>
    <row r="13" spans="1:6" ht="61.5" customHeight="1">
      <c r="A13" s="30">
        <v>208000</v>
      </c>
      <c r="B13" s="31" t="s">
        <v>63</v>
      </c>
      <c r="C13" s="116">
        <v>0</v>
      </c>
      <c r="D13" s="117">
        <v>-22532591</v>
      </c>
      <c r="E13" s="117">
        <v>22532591</v>
      </c>
      <c r="F13" s="117">
        <v>22532591</v>
      </c>
    </row>
    <row r="14" spans="1:6" ht="15.75">
      <c r="A14" s="32">
        <v>208100</v>
      </c>
      <c r="B14" s="33" t="s">
        <v>64</v>
      </c>
      <c r="C14" s="118">
        <v>40000</v>
      </c>
      <c r="D14" s="119">
        <v>40000</v>
      </c>
      <c r="E14" s="119">
        <v>0</v>
      </c>
      <c r="F14" s="119">
        <v>0</v>
      </c>
    </row>
    <row r="15" spans="1:6" ht="15.75">
      <c r="A15" s="32">
        <v>208200</v>
      </c>
      <c r="B15" s="33" t="s">
        <v>65</v>
      </c>
      <c r="C15" s="118">
        <v>40000</v>
      </c>
      <c r="D15" s="119">
        <v>40000</v>
      </c>
      <c r="E15" s="119">
        <v>0</v>
      </c>
      <c r="F15" s="119">
        <v>0</v>
      </c>
    </row>
    <row r="16" spans="1:6" ht="117.75" customHeight="1">
      <c r="A16" s="32">
        <v>208400</v>
      </c>
      <c r="B16" s="33" t="s">
        <v>66</v>
      </c>
      <c r="C16" s="118">
        <v>0</v>
      </c>
      <c r="D16" s="119">
        <v>-22532591</v>
      </c>
      <c r="E16" s="119">
        <v>22532591</v>
      </c>
      <c r="F16" s="119">
        <v>22532591</v>
      </c>
    </row>
    <row r="17" spans="1:6" ht="58.5" customHeight="1">
      <c r="A17" s="30">
        <v>600000</v>
      </c>
      <c r="B17" s="31" t="s">
        <v>67</v>
      </c>
      <c r="C17" s="116">
        <v>0</v>
      </c>
      <c r="D17" s="117">
        <v>-22532591</v>
      </c>
      <c r="E17" s="117">
        <v>22532591</v>
      </c>
      <c r="F17" s="117">
        <v>22532591</v>
      </c>
    </row>
    <row r="18" spans="1:6" ht="29.25" customHeight="1">
      <c r="A18" s="30">
        <v>602000</v>
      </c>
      <c r="B18" s="31" t="s">
        <v>68</v>
      </c>
      <c r="C18" s="116">
        <v>0</v>
      </c>
      <c r="D18" s="117">
        <v>-22532591</v>
      </c>
      <c r="E18" s="117">
        <v>22532591</v>
      </c>
      <c r="F18" s="117">
        <v>22532591</v>
      </c>
    </row>
    <row r="19" spans="1:8" ht="15.75">
      <c r="A19" s="32">
        <v>602100</v>
      </c>
      <c r="B19" s="33" t="s">
        <v>64</v>
      </c>
      <c r="C19" s="118">
        <v>40000</v>
      </c>
      <c r="D19" s="119">
        <v>40000</v>
      </c>
      <c r="E19" s="119">
        <v>0</v>
      </c>
      <c r="F19" s="119">
        <v>0</v>
      </c>
      <c r="G19" s="14"/>
      <c r="H19" s="14"/>
    </row>
    <row r="20" spans="1:6" ht="15.75">
      <c r="A20" s="32">
        <v>602200</v>
      </c>
      <c r="B20" s="33" t="s">
        <v>65</v>
      </c>
      <c r="C20" s="118">
        <v>40000</v>
      </c>
      <c r="D20" s="119">
        <v>40000</v>
      </c>
      <c r="E20" s="119">
        <v>0</v>
      </c>
      <c r="F20" s="119">
        <v>0</v>
      </c>
    </row>
    <row r="21" spans="1:6" ht="117.75" customHeight="1">
      <c r="A21" s="32">
        <v>602400</v>
      </c>
      <c r="B21" s="33" t="s">
        <v>66</v>
      </c>
      <c r="C21" s="118">
        <v>0</v>
      </c>
      <c r="D21" s="119">
        <v>-22532591</v>
      </c>
      <c r="E21" s="119">
        <v>22532591</v>
      </c>
      <c r="F21" s="119">
        <v>22532591</v>
      </c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16" ht="15.75">
      <c r="A24" s="95" t="s">
        <v>529</v>
      </c>
      <c r="B24" s="98"/>
      <c r="C24" s="59"/>
      <c r="D24" s="59"/>
      <c r="E24" s="98"/>
      <c r="F24" s="59"/>
      <c r="G24" s="6"/>
      <c r="H24" s="6"/>
      <c r="I24" s="6"/>
      <c r="J24" s="6"/>
      <c r="K24" s="6"/>
      <c r="L24" s="6"/>
      <c r="M24" s="6"/>
      <c r="N24" s="6"/>
      <c r="O24" s="6"/>
      <c r="P24" s="21"/>
    </row>
    <row r="25" spans="1:6" ht="15.75">
      <c r="A25" s="6"/>
      <c r="B25" s="17"/>
      <c r="C25" s="6"/>
      <c r="D25" s="6"/>
      <c r="E25" s="17"/>
      <c r="F25" s="6"/>
    </row>
    <row r="26" spans="1:6" ht="34.5" customHeight="1">
      <c r="A26" s="156" t="s">
        <v>525</v>
      </c>
      <c r="B26" s="156"/>
      <c r="C26" s="156"/>
      <c r="D26" s="156"/>
      <c r="E26" s="156"/>
      <c r="F26" s="156"/>
    </row>
    <row r="27" spans="1:6" ht="15.75">
      <c r="A27" s="6"/>
      <c r="B27" s="6"/>
      <c r="C27" s="6"/>
      <c r="D27" s="6"/>
      <c r="E27" s="6"/>
      <c r="F27" s="6"/>
    </row>
    <row r="28" spans="1:6" ht="15.75">
      <c r="A28" s="18" t="s">
        <v>521</v>
      </c>
      <c r="B28" s="6"/>
      <c r="C28" s="6"/>
      <c r="D28" s="6"/>
      <c r="E28" s="6"/>
      <c r="F28" s="6"/>
    </row>
    <row r="29" spans="1:6" ht="15.75">
      <c r="A29" s="6"/>
      <c r="B29" s="6"/>
      <c r="C29" s="6"/>
      <c r="D29" s="6"/>
      <c r="E29" s="6"/>
      <c r="F29" s="6"/>
    </row>
  </sheetData>
  <sheetProtection/>
  <mergeCells count="9">
    <mergeCell ref="A26:F26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26" right="0.19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view="pageBreakPreview" zoomScale="60" zoomScalePageLayoutView="0" workbookViewId="0" topLeftCell="A1">
      <pane xSplit="4" ySplit="12" topLeftCell="F12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 t="s">
        <v>116</v>
      </c>
      <c r="P1" s="43"/>
    </row>
    <row r="2" spans="1:16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 t="s">
        <v>9</v>
      </c>
      <c r="P2" s="43"/>
    </row>
    <row r="3" spans="1:16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 t="s">
        <v>527</v>
      </c>
      <c r="P3" s="43"/>
    </row>
    <row r="4" spans="1:16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 t="s">
        <v>601</v>
      </c>
      <c r="P4" s="43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15.75">
      <c r="A7" s="170" t="s">
        <v>474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1:16" ht="15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4" t="s">
        <v>21</v>
      </c>
    </row>
    <row r="9" spans="1:16" ht="12.75" customHeight="1">
      <c r="A9" s="167" t="s">
        <v>69</v>
      </c>
      <c r="B9" s="172" t="s">
        <v>148</v>
      </c>
      <c r="C9" s="169" t="s">
        <v>149</v>
      </c>
      <c r="D9" s="167" t="s">
        <v>70</v>
      </c>
      <c r="E9" s="167" t="s">
        <v>6</v>
      </c>
      <c r="F9" s="167"/>
      <c r="G9" s="167"/>
      <c r="H9" s="167"/>
      <c r="I9" s="167"/>
      <c r="J9" s="167" t="s">
        <v>7</v>
      </c>
      <c r="K9" s="167"/>
      <c r="L9" s="167"/>
      <c r="M9" s="167"/>
      <c r="N9" s="167"/>
      <c r="O9" s="167"/>
      <c r="P9" s="168" t="s">
        <v>71</v>
      </c>
    </row>
    <row r="10" spans="1:16" ht="12.75" customHeight="1">
      <c r="A10" s="167"/>
      <c r="B10" s="173"/>
      <c r="C10" s="169"/>
      <c r="D10" s="167"/>
      <c r="E10" s="168" t="s">
        <v>16</v>
      </c>
      <c r="F10" s="167" t="s">
        <v>72</v>
      </c>
      <c r="G10" s="167" t="s">
        <v>73</v>
      </c>
      <c r="H10" s="167"/>
      <c r="I10" s="167" t="s">
        <v>74</v>
      </c>
      <c r="J10" s="168" t="s">
        <v>16</v>
      </c>
      <c r="K10" s="167" t="s">
        <v>72</v>
      </c>
      <c r="L10" s="167" t="s">
        <v>73</v>
      </c>
      <c r="M10" s="167"/>
      <c r="N10" s="167" t="s">
        <v>74</v>
      </c>
      <c r="O10" s="45" t="s">
        <v>73</v>
      </c>
      <c r="P10" s="167"/>
    </row>
    <row r="11" spans="1:16" ht="12.75" customHeight="1">
      <c r="A11" s="167"/>
      <c r="B11" s="173"/>
      <c r="C11" s="169"/>
      <c r="D11" s="167"/>
      <c r="E11" s="167"/>
      <c r="F11" s="167"/>
      <c r="G11" s="167" t="s">
        <v>75</v>
      </c>
      <c r="H11" s="167" t="s">
        <v>76</v>
      </c>
      <c r="I11" s="167"/>
      <c r="J11" s="167"/>
      <c r="K11" s="167"/>
      <c r="L11" s="167" t="s">
        <v>75</v>
      </c>
      <c r="M11" s="167" t="s">
        <v>76</v>
      </c>
      <c r="N11" s="167"/>
      <c r="O11" s="167" t="s">
        <v>77</v>
      </c>
      <c r="P11" s="167"/>
    </row>
    <row r="12" spans="1:16" ht="84" customHeight="1">
      <c r="A12" s="167"/>
      <c r="B12" s="174"/>
      <c r="C12" s="169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15.75">
      <c r="A13" s="45">
        <v>1</v>
      </c>
      <c r="B13" s="45">
        <v>2</v>
      </c>
      <c r="C13" s="45">
        <v>3</v>
      </c>
      <c r="D13" s="45">
        <v>4</v>
      </c>
      <c r="E13" s="46">
        <v>5</v>
      </c>
      <c r="F13" s="45">
        <v>6</v>
      </c>
      <c r="G13" s="45">
        <v>7</v>
      </c>
      <c r="H13" s="45">
        <v>8</v>
      </c>
      <c r="I13" s="45">
        <v>9</v>
      </c>
      <c r="J13" s="46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6">
        <v>16</v>
      </c>
    </row>
    <row r="14" spans="1:16" ht="15.75">
      <c r="A14" s="47" t="s">
        <v>261</v>
      </c>
      <c r="B14" s="31"/>
      <c r="C14" s="48"/>
      <c r="D14" s="49" t="s">
        <v>78</v>
      </c>
      <c r="E14" s="132">
        <v>19187028</v>
      </c>
      <c r="F14" s="133">
        <v>19187028</v>
      </c>
      <c r="G14" s="133">
        <v>13556046</v>
      </c>
      <c r="H14" s="133">
        <v>800000</v>
      </c>
      <c r="I14" s="133">
        <v>0</v>
      </c>
      <c r="J14" s="132">
        <v>1035700</v>
      </c>
      <c r="K14" s="133">
        <v>89200</v>
      </c>
      <c r="L14" s="133">
        <v>0</v>
      </c>
      <c r="M14" s="133">
        <v>40000</v>
      </c>
      <c r="N14" s="133">
        <v>946500</v>
      </c>
      <c r="O14" s="133">
        <v>946500</v>
      </c>
      <c r="P14" s="132">
        <v>20222728</v>
      </c>
    </row>
    <row r="15" spans="1:16" ht="15.75">
      <c r="A15" s="47" t="s">
        <v>262</v>
      </c>
      <c r="B15" s="31"/>
      <c r="C15" s="48"/>
      <c r="D15" s="49" t="s">
        <v>78</v>
      </c>
      <c r="E15" s="132">
        <v>19187028</v>
      </c>
      <c r="F15" s="133">
        <v>19187028</v>
      </c>
      <c r="G15" s="133">
        <v>13556046</v>
      </c>
      <c r="H15" s="133">
        <v>800000</v>
      </c>
      <c r="I15" s="133">
        <v>0</v>
      </c>
      <c r="J15" s="132">
        <v>1035700</v>
      </c>
      <c r="K15" s="133">
        <v>89200</v>
      </c>
      <c r="L15" s="133">
        <v>0</v>
      </c>
      <c r="M15" s="133">
        <v>40000</v>
      </c>
      <c r="N15" s="133">
        <v>946500</v>
      </c>
      <c r="O15" s="133">
        <v>946500</v>
      </c>
      <c r="P15" s="132">
        <v>20222728</v>
      </c>
    </row>
    <row r="16" spans="1:16" ht="63">
      <c r="A16" s="47" t="s">
        <v>263</v>
      </c>
      <c r="B16" s="47" t="s">
        <v>173</v>
      </c>
      <c r="C16" s="49" t="s">
        <v>150</v>
      </c>
      <c r="D16" s="49" t="s">
        <v>174</v>
      </c>
      <c r="E16" s="132">
        <v>19187028</v>
      </c>
      <c r="F16" s="133">
        <v>19187028</v>
      </c>
      <c r="G16" s="133">
        <v>13556046</v>
      </c>
      <c r="H16" s="133">
        <v>800000</v>
      </c>
      <c r="I16" s="133">
        <v>0</v>
      </c>
      <c r="J16" s="132">
        <v>986200</v>
      </c>
      <c r="K16" s="133">
        <v>89200</v>
      </c>
      <c r="L16" s="133">
        <v>0</v>
      </c>
      <c r="M16" s="133">
        <v>40000</v>
      </c>
      <c r="N16" s="133">
        <v>897000</v>
      </c>
      <c r="O16" s="133">
        <v>897000</v>
      </c>
      <c r="P16" s="132">
        <v>20173228</v>
      </c>
    </row>
    <row r="17" spans="1:16" ht="31.5">
      <c r="A17" s="47" t="s">
        <v>264</v>
      </c>
      <c r="B17" s="47" t="s">
        <v>175</v>
      </c>
      <c r="C17" s="49" t="s">
        <v>151</v>
      </c>
      <c r="D17" s="49" t="s">
        <v>176</v>
      </c>
      <c r="E17" s="132">
        <v>0</v>
      </c>
      <c r="F17" s="133">
        <v>0</v>
      </c>
      <c r="G17" s="133">
        <v>0</v>
      </c>
      <c r="H17" s="133">
        <v>0</v>
      </c>
      <c r="I17" s="133">
        <v>0</v>
      </c>
      <c r="J17" s="132">
        <v>49500</v>
      </c>
      <c r="K17" s="133">
        <v>0</v>
      </c>
      <c r="L17" s="133">
        <v>0</v>
      </c>
      <c r="M17" s="133">
        <v>0</v>
      </c>
      <c r="N17" s="133">
        <v>49500</v>
      </c>
      <c r="O17" s="133">
        <v>49500</v>
      </c>
      <c r="P17" s="132">
        <v>49500</v>
      </c>
    </row>
    <row r="18" spans="1:16" ht="25.5" customHeight="1">
      <c r="A18" s="47" t="s">
        <v>265</v>
      </c>
      <c r="B18" s="31"/>
      <c r="C18" s="48"/>
      <c r="D18" s="49" t="s">
        <v>93</v>
      </c>
      <c r="E18" s="132">
        <v>141155938</v>
      </c>
      <c r="F18" s="133">
        <v>141155938</v>
      </c>
      <c r="G18" s="133">
        <v>96712148</v>
      </c>
      <c r="H18" s="133">
        <v>13143491</v>
      </c>
      <c r="I18" s="133">
        <v>0</v>
      </c>
      <c r="J18" s="132">
        <v>5708356</v>
      </c>
      <c r="K18" s="133">
        <v>4721986</v>
      </c>
      <c r="L18" s="133">
        <v>0</v>
      </c>
      <c r="M18" s="133">
        <v>0</v>
      </c>
      <c r="N18" s="133">
        <v>986370</v>
      </c>
      <c r="O18" s="133">
        <v>986370</v>
      </c>
      <c r="P18" s="132">
        <v>146864294</v>
      </c>
    </row>
    <row r="19" spans="1:16" ht="15.75">
      <c r="A19" s="47" t="s">
        <v>266</v>
      </c>
      <c r="B19" s="31"/>
      <c r="C19" s="48"/>
      <c r="D19" s="49" t="s">
        <v>93</v>
      </c>
      <c r="E19" s="132">
        <v>141155938</v>
      </c>
      <c r="F19" s="133">
        <v>141155938</v>
      </c>
      <c r="G19" s="133">
        <v>96712148</v>
      </c>
      <c r="H19" s="133">
        <v>13143491</v>
      </c>
      <c r="I19" s="133">
        <v>0</v>
      </c>
      <c r="J19" s="132">
        <v>5708356</v>
      </c>
      <c r="K19" s="133">
        <v>4721986</v>
      </c>
      <c r="L19" s="133">
        <v>0</v>
      </c>
      <c r="M19" s="133">
        <v>0</v>
      </c>
      <c r="N19" s="133">
        <v>986370</v>
      </c>
      <c r="O19" s="133">
        <v>986370</v>
      </c>
      <c r="P19" s="132">
        <v>146864294</v>
      </c>
    </row>
    <row r="20" spans="1:16" ht="47.25">
      <c r="A20" s="47" t="s">
        <v>267</v>
      </c>
      <c r="B20" s="47" t="s">
        <v>177</v>
      </c>
      <c r="C20" s="49" t="s">
        <v>150</v>
      </c>
      <c r="D20" s="49" t="s">
        <v>178</v>
      </c>
      <c r="E20" s="132">
        <v>1453363</v>
      </c>
      <c r="F20" s="133">
        <v>1453363</v>
      </c>
      <c r="G20" s="133">
        <v>1062396</v>
      </c>
      <c r="H20" s="133">
        <v>66140</v>
      </c>
      <c r="I20" s="133">
        <v>0</v>
      </c>
      <c r="J20" s="132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2">
        <v>1453363</v>
      </c>
    </row>
    <row r="21" spans="1:16" ht="15.75">
      <c r="A21" s="47" t="s">
        <v>268</v>
      </c>
      <c r="B21" s="47" t="s">
        <v>82</v>
      </c>
      <c r="C21" s="49" t="s">
        <v>152</v>
      </c>
      <c r="D21" s="49" t="s">
        <v>179</v>
      </c>
      <c r="E21" s="132">
        <v>38318223</v>
      </c>
      <c r="F21" s="133">
        <v>38318223</v>
      </c>
      <c r="G21" s="133">
        <v>25342882</v>
      </c>
      <c r="H21" s="133">
        <v>4390887</v>
      </c>
      <c r="I21" s="133">
        <v>0</v>
      </c>
      <c r="J21" s="132">
        <v>4587286</v>
      </c>
      <c r="K21" s="133">
        <v>4187286</v>
      </c>
      <c r="L21" s="133">
        <v>0</v>
      </c>
      <c r="M21" s="133">
        <v>0</v>
      </c>
      <c r="N21" s="133">
        <v>400000</v>
      </c>
      <c r="O21" s="133">
        <v>400000</v>
      </c>
      <c r="P21" s="132">
        <v>42905509</v>
      </c>
    </row>
    <row r="22" spans="1:16" ht="78.75">
      <c r="A22" s="47" t="s">
        <v>269</v>
      </c>
      <c r="B22" s="47" t="s">
        <v>83</v>
      </c>
      <c r="C22" s="49" t="s">
        <v>153</v>
      </c>
      <c r="D22" s="49" t="s">
        <v>270</v>
      </c>
      <c r="E22" s="132">
        <v>89861655</v>
      </c>
      <c r="F22" s="133">
        <v>89861655</v>
      </c>
      <c r="G22" s="133">
        <v>61849297</v>
      </c>
      <c r="H22" s="133">
        <v>7991088</v>
      </c>
      <c r="I22" s="133">
        <v>0</v>
      </c>
      <c r="J22" s="132">
        <v>1021070</v>
      </c>
      <c r="K22" s="133">
        <v>534700</v>
      </c>
      <c r="L22" s="133">
        <v>0</v>
      </c>
      <c r="M22" s="133">
        <v>0</v>
      </c>
      <c r="N22" s="133">
        <v>486370</v>
      </c>
      <c r="O22" s="133">
        <v>486370</v>
      </c>
      <c r="P22" s="132">
        <v>90882725</v>
      </c>
    </row>
    <row r="23" spans="1:16" ht="47.25">
      <c r="A23" s="47" t="s">
        <v>271</v>
      </c>
      <c r="B23" s="47" t="s">
        <v>15</v>
      </c>
      <c r="C23" s="49" t="s">
        <v>154</v>
      </c>
      <c r="D23" s="49" t="s">
        <v>180</v>
      </c>
      <c r="E23" s="132">
        <v>6484449</v>
      </c>
      <c r="F23" s="133">
        <v>6484449</v>
      </c>
      <c r="G23" s="133">
        <v>4792269</v>
      </c>
      <c r="H23" s="133">
        <v>522540</v>
      </c>
      <c r="I23" s="133">
        <v>0</v>
      </c>
      <c r="J23" s="132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2">
        <v>6484449</v>
      </c>
    </row>
    <row r="24" spans="1:16" ht="44.25" customHeight="1">
      <c r="A24" s="47" t="s">
        <v>272</v>
      </c>
      <c r="B24" s="47" t="s">
        <v>181</v>
      </c>
      <c r="C24" s="49" t="s">
        <v>155</v>
      </c>
      <c r="D24" s="49" t="s">
        <v>182</v>
      </c>
      <c r="E24" s="132">
        <v>145080</v>
      </c>
      <c r="F24" s="133">
        <v>145080</v>
      </c>
      <c r="G24" s="133">
        <v>0</v>
      </c>
      <c r="H24" s="133">
        <v>0</v>
      </c>
      <c r="I24" s="133">
        <v>0</v>
      </c>
      <c r="J24" s="132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2">
        <v>145080</v>
      </c>
    </row>
    <row r="25" spans="1:16" ht="31.5">
      <c r="A25" s="47" t="s">
        <v>273</v>
      </c>
      <c r="B25" s="47" t="s">
        <v>127</v>
      </c>
      <c r="C25" s="49" t="s">
        <v>79</v>
      </c>
      <c r="D25" s="49" t="s">
        <v>183</v>
      </c>
      <c r="E25" s="132">
        <v>822927</v>
      </c>
      <c r="F25" s="133">
        <v>822927</v>
      </c>
      <c r="G25" s="133">
        <v>560021</v>
      </c>
      <c r="H25" s="133">
        <v>62481</v>
      </c>
      <c r="I25" s="133">
        <v>0</v>
      </c>
      <c r="J25" s="132">
        <v>100000</v>
      </c>
      <c r="K25" s="133">
        <v>0</v>
      </c>
      <c r="L25" s="133">
        <v>0</v>
      </c>
      <c r="M25" s="133">
        <v>0</v>
      </c>
      <c r="N25" s="133">
        <v>100000</v>
      </c>
      <c r="O25" s="133">
        <v>100000</v>
      </c>
      <c r="P25" s="132">
        <v>922927</v>
      </c>
    </row>
    <row r="26" spans="1:16" ht="15.75">
      <c r="A26" s="47" t="s">
        <v>274</v>
      </c>
      <c r="B26" s="47" t="s">
        <v>184</v>
      </c>
      <c r="C26" s="48"/>
      <c r="D26" s="49" t="s">
        <v>185</v>
      </c>
      <c r="E26" s="132">
        <v>4070241</v>
      </c>
      <c r="F26" s="133">
        <v>4070241</v>
      </c>
      <c r="G26" s="133">
        <v>3105283</v>
      </c>
      <c r="H26" s="133">
        <v>110355</v>
      </c>
      <c r="I26" s="133">
        <v>0</v>
      </c>
      <c r="J26" s="132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2">
        <v>4070241</v>
      </c>
    </row>
    <row r="27" spans="1:16" ht="15.75" customHeight="1">
      <c r="A27" s="37" t="s">
        <v>275</v>
      </c>
      <c r="B27" s="37" t="s">
        <v>276</v>
      </c>
      <c r="C27" s="38" t="s">
        <v>79</v>
      </c>
      <c r="D27" s="38" t="s">
        <v>277</v>
      </c>
      <c r="E27" s="134">
        <v>4010511</v>
      </c>
      <c r="F27" s="135">
        <v>4010511</v>
      </c>
      <c r="G27" s="135">
        <v>3105283</v>
      </c>
      <c r="H27" s="135">
        <v>110355</v>
      </c>
      <c r="I27" s="135">
        <v>0</v>
      </c>
      <c r="J27" s="134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4">
        <v>4010511</v>
      </c>
    </row>
    <row r="28" spans="1:16" ht="15.75">
      <c r="A28" s="37" t="s">
        <v>278</v>
      </c>
      <c r="B28" s="37" t="s">
        <v>279</v>
      </c>
      <c r="C28" s="38" t="s">
        <v>79</v>
      </c>
      <c r="D28" s="38" t="s">
        <v>280</v>
      </c>
      <c r="E28" s="134">
        <v>59730</v>
      </c>
      <c r="F28" s="135">
        <v>59730</v>
      </c>
      <c r="G28" s="135">
        <v>0</v>
      </c>
      <c r="H28" s="135">
        <v>0</v>
      </c>
      <c r="I28" s="135">
        <v>0</v>
      </c>
      <c r="J28" s="134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4">
        <v>59730</v>
      </c>
    </row>
    <row r="29" spans="1:16" ht="31.5">
      <c r="A29" s="47" t="s">
        <v>281</v>
      </c>
      <c r="B29" s="31"/>
      <c r="C29" s="48"/>
      <c r="D29" s="49" t="s">
        <v>80</v>
      </c>
      <c r="E29" s="132">
        <v>80080079</v>
      </c>
      <c r="F29" s="133">
        <v>80080079</v>
      </c>
      <c r="G29" s="133">
        <v>52087084</v>
      </c>
      <c r="H29" s="133">
        <v>5908894</v>
      </c>
      <c r="I29" s="133">
        <v>0</v>
      </c>
      <c r="J29" s="132">
        <v>10451957</v>
      </c>
      <c r="K29" s="133">
        <v>2484681</v>
      </c>
      <c r="L29" s="133">
        <v>1317580</v>
      </c>
      <c r="M29" s="133">
        <v>173850</v>
      </c>
      <c r="N29" s="133">
        <v>7967276</v>
      </c>
      <c r="O29" s="133">
        <v>7967276</v>
      </c>
      <c r="P29" s="132">
        <v>90532036</v>
      </c>
    </row>
    <row r="30" spans="1:16" ht="31.5">
      <c r="A30" s="47" t="s">
        <v>282</v>
      </c>
      <c r="B30" s="31"/>
      <c r="C30" s="48"/>
      <c r="D30" s="49" t="s">
        <v>80</v>
      </c>
      <c r="E30" s="132">
        <v>80080079</v>
      </c>
      <c r="F30" s="133">
        <v>80080079</v>
      </c>
      <c r="G30" s="133">
        <v>52087084</v>
      </c>
      <c r="H30" s="133">
        <v>5908894</v>
      </c>
      <c r="I30" s="133">
        <v>0</v>
      </c>
      <c r="J30" s="132">
        <v>10451957</v>
      </c>
      <c r="K30" s="133">
        <v>2484681</v>
      </c>
      <c r="L30" s="133">
        <v>1317580</v>
      </c>
      <c r="M30" s="133">
        <v>173850</v>
      </c>
      <c r="N30" s="133">
        <v>7967276</v>
      </c>
      <c r="O30" s="133">
        <v>7967276</v>
      </c>
      <c r="P30" s="132">
        <v>90532036</v>
      </c>
    </row>
    <row r="31" spans="1:16" ht="47.25">
      <c r="A31" s="47" t="s">
        <v>283</v>
      </c>
      <c r="B31" s="47" t="s">
        <v>177</v>
      </c>
      <c r="C31" s="49" t="s">
        <v>150</v>
      </c>
      <c r="D31" s="49" t="s">
        <v>178</v>
      </c>
      <c r="E31" s="132">
        <v>1421591</v>
      </c>
      <c r="F31" s="133">
        <v>1421591</v>
      </c>
      <c r="G31" s="133">
        <v>1074266</v>
      </c>
      <c r="H31" s="133">
        <v>13095</v>
      </c>
      <c r="I31" s="133">
        <v>0</v>
      </c>
      <c r="J31" s="132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2">
        <v>1421591</v>
      </c>
    </row>
    <row r="32" spans="1:16" ht="31.5">
      <c r="A32" s="47" t="s">
        <v>284</v>
      </c>
      <c r="B32" s="47" t="s">
        <v>181</v>
      </c>
      <c r="C32" s="49" t="s">
        <v>155</v>
      </c>
      <c r="D32" s="49" t="s">
        <v>182</v>
      </c>
      <c r="E32" s="132">
        <v>133200</v>
      </c>
      <c r="F32" s="133">
        <v>133200</v>
      </c>
      <c r="G32" s="133">
        <v>0</v>
      </c>
      <c r="H32" s="133">
        <v>0</v>
      </c>
      <c r="I32" s="133">
        <v>0</v>
      </c>
      <c r="J32" s="132">
        <v>5400</v>
      </c>
      <c r="K32" s="133">
        <v>5400</v>
      </c>
      <c r="L32" s="133">
        <v>0</v>
      </c>
      <c r="M32" s="133">
        <v>0</v>
      </c>
      <c r="N32" s="133">
        <v>0</v>
      </c>
      <c r="O32" s="133">
        <v>0</v>
      </c>
      <c r="P32" s="132">
        <v>138600</v>
      </c>
    </row>
    <row r="33" spans="1:16" ht="31.5">
      <c r="A33" s="47" t="s">
        <v>285</v>
      </c>
      <c r="B33" s="47" t="s">
        <v>128</v>
      </c>
      <c r="C33" s="49" t="s">
        <v>157</v>
      </c>
      <c r="D33" s="49" t="s">
        <v>186</v>
      </c>
      <c r="E33" s="132">
        <v>71808008</v>
      </c>
      <c r="F33" s="133">
        <v>71808008</v>
      </c>
      <c r="G33" s="133">
        <v>50419038</v>
      </c>
      <c r="H33" s="133">
        <v>4679717</v>
      </c>
      <c r="I33" s="133">
        <v>0</v>
      </c>
      <c r="J33" s="132">
        <v>2479281</v>
      </c>
      <c r="K33" s="133">
        <v>2479281</v>
      </c>
      <c r="L33" s="133">
        <v>1317580</v>
      </c>
      <c r="M33" s="133">
        <v>173850</v>
      </c>
      <c r="N33" s="133">
        <v>0</v>
      </c>
      <c r="O33" s="133">
        <v>0</v>
      </c>
      <c r="P33" s="132">
        <v>74287289</v>
      </c>
    </row>
    <row r="34" spans="1:16" ht="15.75">
      <c r="A34" s="47" t="s">
        <v>286</v>
      </c>
      <c r="B34" s="47" t="s">
        <v>287</v>
      </c>
      <c r="C34" s="48"/>
      <c r="D34" s="49" t="s">
        <v>288</v>
      </c>
      <c r="E34" s="132">
        <v>1497674</v>
      </c>
      <c r="F34" s="133">
        <v>1497674</v>
      </c>
      <c r="G34" s="133">
        <v>239440</v>
      </c>
      <c r="H34" s="133">
        <v>1205557</v>
      </c>
      <c r="I34" s="133">
        <v>0</v>
      </c>
      <c r="J34" s="132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2">
        <v>1497674</v>
      </c>
    </row>
    <row r="35" spans="1:16" ht="47.25">
      <c r="A35" s="37" t="s">
        <v>289</v>
      </c>
      <c r="B35" s="37" t="s">
        <v>187</v>
      </c>
      <c r="C35" s="38" t="s">
        <v>290</v>
      </c>
      <c r="D35" s="38" t="s">
        <v>188</v>
      </c>
      <c r="E35" s="134">
        <v>1497674</v>
      </c>
      <c r="F35" s="135">
        <v>1497674</v>
      </c>
      <c r="G35" s="135">
        <v>239440</v>
      </c>
      <c r="H35" s="135">
        <v>1205557</v>
      </c>
      <c r="I35" s="135">
        <v>0</v>
      </c>
      <c r="J35" s="134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4">
        <v>1497674</v>
      </c>
    </row>
    <row r="36" spans="1:16" ht="31.5">
      <c r="A36" s="47" t="s">
        <v>291</v>
      </c>
      <c r="B36" s="47" t="s">
        <v>292</v>
      </c>
      <c r="C36" s="48"/>
      <c r="D36" s="49" t="s">
        <v>293</v>
      </c>
      <c r="E36" s="132">
        <v>2298288</v>
      </c>
      <c r="F36" s="133">
        <v>2298288</v>
      </c>
      <c r="G36" s="133">
        <v>0</v>
      </c>
      <c r="H36" s="133">
        <v>0</v>
      </c>
      <c r="I36" s="133">
        <v>0</v>
      </c>
      <c r="J36" s="132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2">
        <v>2298288</v>
      </c>
    </row>
    <row r="37" spans="1:16" ht="38.25" customHeight="1">
      <c r="A37" s="37" t="s">
        <v>294</v>
      </c>
      <c r="B37" s="37" t="s">
        <v>189</v>
      </c>
      <c r="C37" s="38" t="s">
        <v>158</v>
      </c>
      <c r="D37" s="38" t="s">
        <v>13</v>
      </c>
      <c r="E37" s="134">
        <v>40000</v>
      </c>
      <c r="F37" s="135">
        <v>40000</v>
      </c>
      <c r="G37" s="135">
        <v>0</v>
      </c>
      <c r="H37" s="135">
        <v>0</v>
      </c>
      <c r="I37" s="135">
        <v>0</v>
      </c>
      <c r="J37" s="134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4">
        <v>40000</v>
      </c>
    </row>
    <row r="38" spans="1:16" ht="31.5">
      <c r="A38" s="37" t="s">
        <v>295</v>
      </c>
      <c r="B38" s="37" t="s">
        <v>190</v>
      </c>
      <c r="C38" s="38" t="s">
        <v>158</v>
      </c>
      <c r="D38" s="38" t="s">
        <v>14</v>
      </c>
      <c r="E38" s="134">
        <v>347327</v>
      </c>
      <c r="F38" s="135">
        <v>347327</v>
      </c>
      <c r="G38" s="135">
        <v>0</v>
      </c>
      <c r="H38" s="135">
        <v>0</v>
      </c>
      <c r="I38" s="135">
        <v>0</v>
      </c>
      <c r="J38" s="134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4">
        <v>347327</v>
      </c>
    </row>
    <row r="39" spans="1:16" ht="31.5">
      <c r="A39" s="37" t="s">
        <v>296</v>
      </c>
      <c r="B39" s="37" t="s">
        <v>191</v>
      </c>
      <c r="C39" s="38" t="s">
        <v>158</v>
      </c>
      <c r="D39" s="38" t="s">
        <v>192</v>
      </c>
      <c r="E39" s="134">
        <v>141661</v>
      </c>
      <c r="F39" s="135">
        <v>141661</v>
      </c>
      <c r="G39" s="135">
        <v>0</v>
      </c>
      <c r="H39" s="135">
        <v>0</v>
      </c>
      <c r="I39" s="135">
        <v>0</v>
      </c>
      <c r="J39" s="134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4">
        <v>141661</v>
      </c>
    </row>
    <row r="40" spans="1:16" ht="31.5">
      <c r="A40" s="37" t="s">
        <v>297</v>
      </c>
      <c r="B40" s="37" t="s">
        <v>193</v>
      </c>
      <c r="C40" s="38" t="s">
        <v>158</v>
      </c>
      <c r="D40" s="38" t="s">
        <v>194</v>
      </c>
      <c r="E40" s="134">
        <v>1396200</v>
      </c>
      <c r="F40" s="135">
        <v>1396200</v>
      </c>
      <c r="G40" s="135">
        <v>0</v>
      </c>
      <c r="H40" s="135">
        <v>0</v>
      </c>
      <c r="I40" s="135">
        <v>0</v>
      </c>
      <c r="J40" s="134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4">
        <v>1396200</v>
      </c>
    </row>
    <row r="41" spans="1:16" ht="31.5">
      <c r="A41" s="37" t="s">
        <v>298</v>
      </c>
      <c r="B41" s="37" t="s">
        <v>299</v>
      </c>
      <c r="C41" s="38" t="s">
        <v>158</v>
      </c>
      <c r="D41" s="38" t="s">
        <v>300</v>
      </c>
      <c r="E41" s="134">
        <v>373100</v>
      </c>
      <c r="F41" s="135">
        <v>373100</v>
      </c>
      <c r="G41" s="135">
        <v>0</v>
      </c>
      <c r="H41" s="135">
        <v>0</v>
      </c>
      <c r="I41" s="135">
        <v>0</v>
      </c>
      <c r="J41" s="134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4">
        <v>373100</v>
      </c>
    </row>
    <row r="42" spans="1:16" ht="31.5">
      <c r="A42" s="47" t="s">
        <v>301</v>
      </c>
      <c r="B42" s="47" t="s">
        <v>195</v>
      </c>
      <c r="C42" s="48"/>
      <c r="D42" s="49" t="s">
        <v>196</v>
      </c>
      <c r="E42" s="132">
        <v>2897318</v>
      </c>
      <c r="F42" s="133">
        <v>2897318</v>
      </c>
      <c r="G42" s="133">
        <v>354340</v>
      </c>
      <c r="H42" s="133">
        <v>10525</v>
      </c>
      <c r="I42" s="133">
        <v>0</v>
      </c>
      <c r="J42" s="132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2">
        <v>2897318</v>
      </c>
    </row>
    <row r="43" spans="1:16" ht="31.5">
      <c r="A43" s="37" t="s">
        <v>302</v>
      </c>
      <c r="B43" s="37" t="s">
        <v>303</v>
      </c>
      <c r="C43" s="38" t="s">
        <v>158</v>
      </c>
      <c r="D43" s="38" t="s">
        <v>304</v>
      </c>
      <c r="E43" s="134">
        <v>463670</v>
      </c>
      <c r="F43" s="135">
        <v>463670</v>
      </c>
      <c r="G43" s="135">
        <v>354340</v>
      </c>
      <c r="H43" s="135">
        <v>10525</v>
      </c>
      <c r="I43" s="135">
        <v>0</v>
      </c>
      <c r="J43" s="134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4">
        <v>463670</v>
      </c>
    </row>
    <row r="44" spans="1:16" ht="15.75">
      <c r="A44" s="37" t="s">
        <v>305</v>
      </c>
      <c r="B44" s="37" t="s">
        <v>306</v>
      </c>
      <c r="C44" s="38" t="s">
        <v>158</v>
      </c>
      <c r="D44" s="38" t="s">
        <v>307</v>
      </c>
      <c r="E44" s="134">
        <v>2433648</v>
      </c>
      <c r="F44" s="135">
        <v>2433648</v>
      </c>
      <c r="G44" s="135">
        <v>0</v>
      </c>
      <c r="H44" s="135">
        <v>0</v>
      </c>
      <c r="I44" s="135">
        <v>0</v>
      </c>
      <c r="J44" s="134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4">
        <v>2433648</v>
      </c>
    </row>
    <row r="45" spans="1:16" ht="15.75">
      <c r="A45" s="47" t="s">
        <v>308</v>
      </c>
      <c r="B45" s="47" t="s">
        <v>309</v>
      </c>
      <c r="C45" s="48"/>
      <c r="D45" s="49" t="s">
        <v>310</v>
      </c>
      <c r="E45" s="132">
        <v>0</v>
      </c>
      <c r="F45" s="133">
        <v>0</v>
      </c>
      <c r="G45" s="133">
        <v>0</v>
      </c>
      <c r="H45" s="133">
        <v>0</v>
      </c>
      <c r="I45" s="133">
        <v>0</v>
      </c>
      <c r="J45" s="132">
        <v>7967276</v>
      </c>
      <c r="K45" s="133">
        <v>0</v>
      </c>
      <c r="L45" s="133">
        <v>0</v>
      </c>
      <c r="M45" s="133">
        <v>0</v>
      </c>
      <c r="N45" s="133">
        <v>7967276</v>
      </c>
      <c r="O45" s="133">
        <v>7967276</v>
      </c>
      <c r="P45" s="132">
        <v>7967276</v>
      </c>
    </row>
    <row r="46" spans="1:16" ht="48" customHeight="1">
      <c r="A46" s="37" t="s">
        <v>311</v>
      </c>
      <c r="B46" s="37" t="s">
        <v>312</v>
      </c>
      <c r="C46" s="38" t="s">
        <v>219</v>
      </c>
      <c r="D46" s="38" t="s">
        <v>313</v>
      </c>
      <c r="E46" s="134">
        <v>0</v>
      </c>
      <c r="F46" s="135">
        <v>0</v>
      </c>
      <c r="G46" s="135">
        <v>0</v>
      </c>
      <c r="H46" s="135">
        <v>0</v>
      </c>
      <c r="I46" s="135">
        <v>0</v>
      </c>
      <c r="J46" s="134">
        <v>7967276</v>
      </c>
      <c r="K46" s="135">
        <v>0</v>
      </c>
      <c r="L46" s="135">
        <v>0</v>
      </c>
      <c r="M46" s="135">
        <v>0</v>
      </c>
      <c r="N46" s="135">
        <v>7967276</v>
      </c>
      <c r="O46" s="135">
        <v>7967276</v>
      </c>
      <c r="P46" s="134">
        <v>7967276</v>
      </c>
    </row>
    <row r="47" spans="1:16" s="20" customFormat="1" ht="48" customHeight="1">
      <c r="A47" s="47" t="s">
        <v>314</v>
      </c>
      <c r="B47" s="47" t="s">
        <v>315</v>
      </c>
      <c r="C47" s="49" t="s">
        <v>219</v>
      </c>
      <c r="D47" s="49" t="s">
        <v>220</v>
      </c>
      <c r="E47" s="132">
        <v>24000</v>
      </c>
      <c r="F47" s="133">
        <v>24000</v>
      </c>
      <c r="G47" s="133">
        <v>0</v>
      </c>
      <c r="H47" s="133">
        <v>0</v>
      </c>
      <c r="I47" s="133">
        <v>0</v>
      </c>
      <c r="J47" s="132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2">
        <v>24000</v>
      </c>
    </row>
    <row r="48" spans="1:16" ht="31.5">
      <c r="A48" s="47" t="s">
        <v>316</v>
      </c>
      <c r="B48" s="31"/>
      <c r="C48" s="48"/>
      <c r="D48" s="49" t="s">
        <v>94</v>
      </c>
      <c r="E48" s="132">
        <v>246410175</v>
      </c>
      <c r="F48" s="133">
        <v>246410175</v>
      </c>
      <c r="G48" s="133">
        <v>14725858</v>
      </c>
      <c r="H48" s="133">
        <v>578268</v>
      </c>
      <c r="I48" s="133">
        <v>0</v>
      </c>
      <c r="J48" s="132">
        <v>559970</v>
      </c>
      <c r="K48" s="133">
        <v>299125</v>
      </c>
      <c r="L48" s="133">
        <v>180266</v>
      </c>
      <c r="M48" s="133">
        <v>42000</v>
      </c>
      <c r="N48" s="133">
        <v>260845</v>
      </c>
      <c r="O48" s="133">
        <v>260845</v>
      </c>
      <c r="P48" s="132">
        <v>246970145</v>
      </c>
    </row>
    <row r="49" spans="1:16" ht="48" customHeight="1">
      <c r="A49" s="47" t="s">
        <v>317</v>
      </c>
      <c r="B49" s="31"/>
      <c r="C49" s="48"/>
      <c r="D49" s="49" t="s">
        <v>94</v>
      </c>
      <c r="E49" s="132">
        <v>246410175</v>
      </c>
      <c r="F49" s="133">
        <v>246410175</v>
      </c>
      <c r="G49" s="133">
        <v>14725858</v>
      </c>
      <c r="H49" s="133">
        <v>578268</v>
      </c>
      <c r="I49" s="133">
        <v>0</v>
      </c>
      <c r="J49" s="132">
        <v>559970</v>
      </c>
      <c r="K49" s="133">
        <v>299125</v>
      </c>
      <c r="L49" s="133">
        <v>180266</v>
      </c>
      <c r="M49" s="133">
        <v>42000</v>
      </c>
      <c r="N49" s="133">
        <v>260845</v>
      </c>
      <c r="O49" s="133">
        <v>260845</v>
      </c>
      <c r="P49" s="132">
        <v>246970145</v>
      </c>
    </row>
    <row r="50" spans="1:16" ht="47.25">
      <c r="A50" s="47" t="s">
        <v>318</v>
      </c>
      <c r="B50" s="47" t="s">
        <v>177</v>
      </c>
      <c r="C50" s="49" t="s">
        <v>150</v>
      </c>
      <c r="D50" s="49" t="s">
        <v>178</v>
      </c>
      <c r="E50" s="132">
        <v>12211957</v>
      </c>
      <c r="F50" s="133">
        <v>12211957</v>
      </c>
      <c r="G50" s="133">
        <v>9333325</v>
      </c>
      <c r="H50" s="133">
        <v>305000</v>
      </c>
      <c r="I50" s="133">
        <v>0</v>
      </c>
      <c r="J50" s="132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2">
        <v>12211957</v>
      </c>
    </row>
    <row r="51" spans="1:16" ht="63" customHeight="1">
      <c r="A51" s="47" t="s">
        <v>319</v>
      </c>
      <c r="B51" s="47" t="s">
        <v>320</v>
      </c>
      <c r="C51" s="48"/>
      <c r="D51" s="49" t="s">
        <v>321</v>
      </c>
      <c r="E51" s="132">
        <v>100207400</v>
      </c>
      <c r="F51" s="133">
        <v>100207400</v>
      </c>
      <c r="G51" s="133">
        <v>0</v>
      </c>
      <c r="H51" s="133">
        <v>0</v>
      </c>
      <c r="I51" s="133">
        <v>0</v>
      </c>
      <c r="J51" s="132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2">
        <v>100207400</v>
      </c>
    </row>
    <row r="52" spans="1:16" ht="58.5" customHeight="1">
      <c r="A52" s="37" t="s">
        <v>322</v>
      </c>
      <c r="B52" s="37" t="s">
        <v>129</v>
      </c>
      <c r="C52" s="38" t="s">
        <v>159</v>
      </c>
      <c r="D52" s="38" t="s">
        <v>197</v>
      </c>
      <c r="E52" s="134">
        <v>5300000</v>
      </c>
      <c r="F52" s="135">
        <v>5300000</v>
      </c>
      <c r="G52" s="135">
        <v>0</v>
      </c>
      <c r="H52" s="135">
        <v>0</v>
      </c>
      <c r="I52" s="135">
        <v>0</v>
      </c>
      <c r="J52" s="134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4">
        <v>5300000</v>
      </c>
    </row>
    <row r="53" spans="1:16" ht="31.5">
      <c r="A53" s="37" t="s">
        <v>323</v>
      </c>
      <c r="B53" s="37" t="s">
        <v>130</v>
      </c>
      <c r="C53" s="38" t="s">
        <v>81</v>
      </c>
      <c r="D53" s="38" t="s">
        <v>198</v>
      </c>
      <c r="E53" s="134">
        <v>94907400</v>
      </c>
      <c r="F53" s="135">
        <v>94907400</v>
      </c>
      <c r="G53" s="135">
        <v>0</v>
      </c>
      <c r="H53" s="135">
        <v>0</v>
      </c>
      <c r="I53" s="135">
        <v>0</v>
      </c>
      <c r="J53" s="134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4">
        <v>94907400</v>
      </c>
    </row>
    <row r="54" spans="1:16" ht="47.25">
      <c r="A54" s="47" t="s">
        <v>324</v>
      </c>
      <c r="B54" s="47" t="s">
        <v>325</v>
      </c>
      <c r="C54" s="48"/>
      <c r="D54" s="49" t="s">
        <v>326</v>
      </c>
      <c r="E54" s="132">
        <v>1358400</v>
      </c>
      <c r="F54" s="133">
        <v>1358400</v>
      </c>
      <c r="G54" s="133">
        <v>0</v>
      </c>
      <c r="H54" s="133">
        <v>0</v>
      </c>
      <c r="I54" s="133">
        <v>0</v>
      </c>
      <c r="J54" s="132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2">
        <v>1358400</v>
      </c>
    </row>
    <row r="55" spans="1:16" ht="60" customHeight="1">
      <c r="A55" s="37" t="s">
        <v>327</v>
      </c>
      <c r="B55" s="37" t="s">
        <v>131</v>
      </c>
      <c r="C55" s="38" t="s">
        <v>159</v>
      </c>
      <c r="D55" s="38" t="s">
        <v>199</v>
      </c>
      <c r="E55" s="134">
        <v>90500</v>
      </c>
      <c r="F55" s="135">
        <v>90500</v>
      </c>
      <c r="G55" s="135">
        <v>0</v>
      </c>
      <c r="H55" s="135">
        <v>0</v>
      </c>
      <c r="I55" s="135">
        <v>0</v>
      </c>
      <c r="J55" s="134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4">
        <v>90500</v>
      </c>
    </row>
    <row r="56" spans="1:16" ht="60" customHeight="1">
      <c r="A56" s="37" t="s">
        <v>328</v>
      </c>
      <c r="B56" s="37" t="s">
        <v>200</v>
      </c>
      <c r="C56" s="38" t="s">
        <v>81</v>
      </c>
      <c r="D56" s="38" t="s">
        <v>201</v>
      </c>
      <c r="E56" s="134">
        <v>1267900</v>
      </c>
      <c r="F56" s="135">
        <v>1267900</v>
      </c>
      <c r="G56" s="135">
        <v>0</v>
      </c>
      <c r="H56" s="135">
        <v>0</v>
      </c>
      <c r="I56" s="135">
        <v>0</v>
      </c>
      <c r="J56" s="134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4">
        <v>1267900</v>
      </c>
    </row>
    <row r="57" spans="1:16" ht="63">
      <c r="A57" s="47" t="s">
        <v>329</v>
      </c>
      <c r="B57" s="47" t="s">
        <v>330</v>
      </c>
      <c r="C57" s="48"/>
      <c r="D57" s="49" t="s">
        <v>331</v>
      </c>
      <c r="E57" s="132">
        <v>7722730</v>
      </c>
      <c r="F57" s="133">
        <v>7722730</v>
      </c>
      <c r="G57" s="133">
        <v>0</v>
      </c>
      <c r="H57" s="133">
        <v>0</v>
      </c>
      <c r="I57" s="133">
        <v>0</v>
      </c>
      <c r="J57" s="132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2">
        <v>7722730</v>
      </c>
    </row>
    <row r="58" spans="1:16" s="20" customFormat="1" ht="31.5">
      <c r="A58" s="37" t="s">
        <v>332</v>
      </c>
      <c r="B58" s="37" t="s">
        <v>132</v>
      </c>
      <c r="C58" s="38" t="s">
        <v>159</v>
      </c>
      <c r="D58" s="38" t="s">
        <v>202</v>
      </c>
      <c r="E58" s="134">
        <v>32730</v>
      </c>
      <c r="F58" s="135">
        <v>32730</v>
      </c>
      <c r="G58" s="135">
        <v>0</v>
      </c>
      <c r="H58" s="135">
        <v>0</v>
      </c>
      <c r="I58" s="135">
        <v>0</v>
      </c>
      <c r="J58" s="134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4">
        <v>32730</v>
      </c>
    </row>
    <row r="59" spans="1:16" ht="31.5">
      <c r="A59" s="37" t="s">
        <v>333</v>
      </c>
      <c r="B59" s="37" t="s">
        <v>203</v>
      </c>
      <c r="C59" s="38" t="s">
        <v>160</v>
      </c>
      <c r="D59" s="38" t="s">
        <v>204</v>
      </c>
      <c r="E59" s="134">
        <v>80000</v>
      </c>
      <c r="F59" s="135">
        <v>80000</v>
      </c>
      <c r="G59" s="135">
        <v>0</v>
      </c>
      <c r="H59" s="135">
        <v>0</v>
      </c>
      <c r="I59" s="135">
        <v>0</v>
      </c>
      <c r="J59" s="134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4">
        <v>80000</v>
      </c>
    </row>
    <row r="60" spans="1:16" ht="47.25">
      <c r="A60" s="37" t="s">
        <v>334</v>
      </c>
      <c r="B60" s="37" t="s">
        <v>133</v>
      </c>
      <c r="C60" s="38" t="s">
        <v>160</v>
      </c>
      <c r="D60" s="38" t="s">
        <v>123</v>
      </c>
      <c r="E60" s="134">
        <v>1000000</v>
      </c>
      <c r="F60" s="135">
        <v>1000000</v>
      </c>
      <c r="G60" s="135">
        <v>0</v>
      </c>
      <c r="H60" s="135">
        <v>0</v>
      </c>
      <c r="I60" s="135">
        <v>0</v>
      </c>
      <c r="J60" s="134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4">
        <v>1000000</v>
      </c>
    </row>
    <row r="61" spans="1:16" ht="31.5">
      <c r="A61" s="37" t="s">
        <v>335</v>
      </c>
      <c r="B61" s="37" t="s">
        <v>134</v>
      </c>
      <c r="C61" s="38" t="s">
        <v>160</v>
      </c>
      <c r="D61" s="38" t="s">
        <v>205</v>
      </c>
      <c r="E61" s="134">
        <v>110000</v>
      </c>
      <c r="F61" s="135">
        <v>110000</v>
      </c>
      <c r="G61" s="135">
        <v>0</v>
      </c>
      <c r="H61" s="135">
        <v>0</v>
      </c>
      <c r="I61" s="135">
        <v>0</v>
      </c>
      <c r="J61" s="134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4">
        <v>110000</v>
      </c>
    </row>
    <row r="62" spans="1:16" ht="31.5">
      <c r="A62" s="37" t="s">
        <v>336</v>
      </c>
      <c r="B62" s="37" t="s">
        <v>206</v>
      </c>
      <c r="C62" s="38" t="s">
        <v>160</v>
      </c>
      <c r="D62" s="38" t="s">
        <v>124</v>
      </c>
      <c r="E62" s="134">
        <v>6500000</v>
      </c>
      <c r="F62" s="135">
        <v>6500000</v>
      </c>
      <c r="G62" s="135">
        <v>0</v>
      </c>
      <c r="H62" s="135">
        <v>0</v>
      </c>
      <c r="I62" s="135">
        <v>0</v>
      </c>
      <c r="J62" s="134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4">
        <v>6500000</v>
      </c>
    </row>
    <row r="63" spans="1:16" ht="47.25">
      <c r="A63" s="47" t="s">
        <v>337</v>
      </c>
      <c r="B63" s="47" t="s">
        <v>338</v>
      </c>
      <c r="C63" s="48"/>
      <c r="D63" s="49" t="s">
        <v>339</v>
      </c>
      <c r="E63" s="132">
        <v>80102257</v>
      </c>
      <c r="F63" s="133">
        <v>80102257</v>
      </c>
      <c r="G63" s="133">
        <v>0</v>
      </c>
      <c r="H63" s="133">
        <v>0</v>
      </c>
      <c r="I63" s="133">
        <v>0</v>
      </c>
      <c r="J63" s="132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2">
        <v>80102257</v>
      </c>
    </row>
    <row r="64" spans="1:16" ht="15.75">
      <c r="A64" s="37" t="s">
        <v>340</v>
      </c>
      <c r="B64" s="37" t="s">
        <v>135</v>
      </c>
      <c r="C64" s="38" t="s">
        <v>161</v>
      </c>
      <c r="D64" s="38" t="s">
        <v>207</v>
      </c>
      <c r="E64" s="134">
        <v>1057820</v>
      </c>
      <c r="F64" s="135">
        <v>1057820</v>
      </c>
      <c r="G64" s="135">
        <v>0</v>
      </c>
      <c r="H64" s="135">
        <v>0</v>
      </c>
      <c r="I64" s="135">
        <v>0</v>
      </c>
      <c r="J64" s="134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4">
        <v>1057820</v>
      </c>
    </row>
    <row r="65" spans="1:16" s="20" customFormat="1" ht="15.75">
      <c r="A65" s="37" t="s">
        <v>341</v>
      </c>
      <c r="B65" s="37" t="s">
        <v>342</v>
      </c>
      <c r="C65" s="38" t="s">
        <v>161</v>
      </c>
      <c r="D65" s="38" t="s">
        <v>212</v>
      </c>
      <c r="E65" s="134">
        <v>107142</v>
      </c>
      <c r="F65" s="135">
        <v>107142</v>
      </c>
      <c r="G65" s="135">
        <v>0</v>
      </c>
      <c r="H65" s="135">
        <v>0</v>
      </c>
      <c r="I65" s="135">
        <v>0</v>
      </c>
      <c r="J65" s="134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4">
        <v>107142</v>
      </c>
    </row>
    <row r="66" spans="1:16" ht="15.75">
      <c r="A66" s="37" t="s">
        <v>343</v>
      </c>
      <c r="B66" s="37" t="s">
        <v>136</v>
      </c>
      <c r="C66" s="38" t="s">
        <v>161</v>
      </c>
      <c r="D66" s="38" t="s">
        <v>208</v>
      </c>
      <c r="E66" s="134">
        <v>24711388</v>
      </c>
      <c r="F66" s="135">
        <v>24711388</v>
      </c>
      <c r="G66" s="135">
        <v>0</v>
      </c>
      <c r="H66" s="135">
        <v>0</v>
      </c>
      <c r="I66" s="135">
        <v>0</v>
      </c>
      <c r="J66" s="134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4">
        <v>24711388</v>
      </c>
    </row>
    <row r="67" spans="1:16" ht="60" customHeight="1">
      <c r="A67" s="37" t="s">
        <v>344</v>
      </c>
      <c r="B67" s="37" t="s">
        <v>137</v>
      </c>
      <c r="C67" s="38" t="s">
        <v>161</v>
      </c>
      <c r="D67" s="38" t="s">
        <v>209</v>
      </c>
      <c r="E67" s="134">
        <v>7136988</v>
      </c>
      <c r="F67" s="135">
        <v>7136988</v>
      </c>
      <c r="G67" s="135">
        <v>0</v>
      </c>
      <c r="H67" s="135">
        <v>0</v>
      </c>
      <c r="I67" s="135">
        <v>0</v>
      </c>
      <c r="J67" s="134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4">
        <v>7136988</v>
      </c>
    </row>
    <row r="68" spans="1:16" ht="15.75">
      <c r="A68" s="37" t="s">
        <v>345</v>
      </c>
      <c r="B68" s="37" t="s">
        <v>138</v>
      </c>
      <c r="C68" s="38" t="s">
        <v>161</v>
      </c>
      <c r="D68" s="38" t="s">
        <v>210</v>
      </c>
      <c r="E68" s="134">
        <v>18655790</v>
      </c>
      <c r="F68" s="135">
        <v>18655790</v>
      </c>
      <c r="G68" s="135">
        <v>0</v>
      </c>
      <c r="H68" s="135">
        <v>0</v>
      </c>
      <c r="I68" s="135">
        <v>0</v>
      </c>
      <c r="J68" s="134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4">
        <v>18655790</v>
      </c>
    </row>
    <row r="69" spans="1:16" ht="84" customHeight="1">
      <c r="A69" s="37" t="s">
        <v>346</v>
      </c>
      <c r="B69" s="37" t="s">
        <v>139</v>
      </c>
      <c r="C69" s="38" t="s">
        <v>161</v>
      </c>
      <c r="D69" s="38" t="s">
        <v>211</v>
      </c>
      <c r="E69" s="134">
        <v>272142</v>
      </c>
      <c r="F69" s="135">
        <v>272142</v>
      </c>
      <c r="G69" s="135">
        <v>0</v>
      </c>
      <c r="H69" s="135">
        <v>0</v>
      </c>
      <c r="I69" s="135">
        <v>0</v>
      </c>
      <c r="J69" s="134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4">
        <v>272142</v>
      </c>
    </row>
    <row r="70" spans="1:16" ht="31.5">
      <c r="A70" s="37" t="s">
        <v>347</v>
      </c>
      <c r="B70" s="37" t="s">
        <v>140</v>
      </c>
      <c r="C70" s="38" t="s">
        <v>161</v>
      </c>
      <c r="D70" s="38" t="s">
        <v>213</v>
      </c>
      <c r="E70" s="134">
        <v>28160987</v>
      </c>
      <c r="F70" s="135">
        <v>28160987</v>
      </c>
      <c r="G70" s="135">
        <v>0</v>
      </c>
      <c r="H70" s="135">
        <v>0</v>
      </c>
      <c r="I70" s="135">
        <v>0</v>
      </c>
      <c r="J70" s="134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4">
        <v>28160987</v>
      </c>
    </row>
    <row r="71" spans="1:16" s="20" customFormat="1" ht="56.25" customHeight="1">
      <c r="A71" s="47" t="s">
        <v>348</v>
      </c>
      <c r="B71" s="47" t="s">
        <v>349</v>
      </c>
      <c r="C71" s="49" t="s">
        <v>160</v>
      </c>
      <c r="D71" s="49" t="s">
        <v>350</v>
      </c>
      <c r="E71" s="132">
        <v>84500</v>
      </c>
      <c r="F71" s="133">
        <v>84500</v>
      </c>
      <c r="G71" s="133">
        <v>0</v>
      </c>
      <c r="H71" s="133">
        <v>0</v>
      </c>
      <c r="I71" s="133">
        <v>0</v>
      </c>
      <c r="J71" s="132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2">
        <v>84500</v>
      </c>
    </row>
    <row r="72" spans="1:16" ht="169.5" customHeight="1">
      <c r="A72" s="47" t="s">
        <v>351</v>
      </c>
      <c r="B72" s="47" t="s">
        <v>141</v>
      </c>
      <c r="C72" s="48"/>
      <c r="D72" s="49" t="s">
        <v>476</v>
      </c>
      <c r="E72" s="132">
        <v>33894443</v>
      </c>
      <c r="F72" s="133">
        <v>33894443</v>
      </c>
      <c r="G72" s="133">
        <v>0</v>
      </c>
      <c r="H72" s="133">
        <v>0</v>
      </c>
      <c r="I72" s="133">
        <v>0</v>
      </c>
      <c r="J72" s="132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2">
        <v>33894443</v>
      </c>
    </row>
    <row r="73" spans="1:16" ht="31.5">
      <c r="A73" s="37" t="s">
        <v>352</v>
      </c>
      <c r="B73" s="37" t="s">
        <v>353</v>
      </c>
      <c r="C73" s="38" t="s">
        <v>82</v>
      </c>
      <c r="D73" s="38" t="s">
        <v>354</v>
      </c>
      <c r="E73" s="134">
        <v>23168532</v>
      </c>
      <c r="F73" s="135">
        <v>23168532</v>
      </c>
      <c r="G73" s="135">
        <v>0</v>
      </c>
      <c r="H73" s="135">
        <v>0</v>
      </c>
      <c r="I73" s="135">
        <v>0</v>
      </c>
      <c r="J73" s="134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4">
        <v>23168532</v>
      </c>
    </row>
    <row r="74" spans="1:16" ht="47.25">
      <c r="A74" s="37" t="s">
        <v>355</v>
      </c>
      <c r="B74" s="37" t="s">
        <v>356</v>
      </c>
      <c r="C74" s="38" t="s">
        <v>82</v>
      </c>
      <c r="D74" s="38" t="s">
        <v>357</v>
      </c>
      <c r="E74" s="134">
        <v>6557132</v>
      </c>
      <c r="F74" s="135">
        <v>6557132</v>
      </c>
      <c r="G74" s="135">
        <v>0</v>
      </c>
      <c r="H74" s="135">
        <v>0</v>
      </c>
      <c r="I74" s="135">
        <v>0</v>
      </c>
      <c r="J74" s="134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4">
        <v>6557132</v>
      </c>
    </row>
    <row r="75" spans="1:16" ht="31.5">
      <c r="A75" s="37" t="s">
        <v>358</v>
      </c>
      <c r="B75" s="37" t="s">
        <v>359</v>
      </c>
      <c r="C75" s="38" t="s">
        <v>82</v>
      </c>
      <c r="D75" s="38" t="s">
        <v>360</v>
      </c>
      <c r="E75" s="134">
        <v>1887497</v>
      </c>
      <c r="F75" s="135">
        <v>1887497</v>
      </c>
      <c r="G75" s="135">
        <v>0</v>
      </c>
      <c r="H75" s="135">
        <v>0</v>
      </c>
      <c r="I75" s="135">
        <v>0</v>
      </c>
      <c r="J75" s="134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4">
        <v>1887497</v>
      </c>
    </row>
    <row r="76" spans="1:16" ht="47.25">
      <c r="A76" s="37" t="s">
        <v>361</v>
      </c>
      <c r="B76" s="37" t="s">
        <v>362</v>
      </c>
      <c r="C76" s="38" t="s">
        <v>161</v>
      </c>
      <c r="D76" s="38" t="s">
        <v>363</v>
      </c>
      <c r="E76" s="134">
        <v>391285</v>
      </c>
      <c r="F76" s="135">
        <v>391285</v>
      </c>
      <c r="G76" s="135">
        <v>0</v>
      </c>
      <c r="H76" s="135">
        <v>0</v>
      </c>
      <c r="I76" s="135">
        <v>0</v>
      </c>
      <c r="J76" s="134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4">
        <v>391285</v>
      </c>
    </row>
    <row r="77" spans="1:16" s="20" customFormat="1" ht="63">
      <c r="A77" s="37" t="s">
        <v>364</v>
      </c>
      <c r="B77" s="37" t="s">
        <v>365</v>
      </c>
      <c r="C77" s="38" t="s">
        <v>82</v>
      </c>
      <c r="D77" s="38" t="s">
        <v>366</v>
      </c>
      <c r="E77" s="134">
        <v>1889997</v>
      </c>
      <c r="F77" s="135">
        <v>1889997</v>
      </c>
      <c r="G77" s="135">
        <v>0</v>
      </c>
      <c r="H77" s="135">
        <v>0</v>
      </c>
      <c r="I77" s="135">
        <v>0</v>
      </c>
      <c r="J77" s="134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4">
        <v>1889997</v>
      </c>
    </row>
    <row r="78" spans="1:16" ht="63">
      <c r="A78" s="47" t="s">
        <v>367</v>
      </c>
      <c r="B78" s="47" t="s">
        <v>368</v>
      </c>
      <c r="C78" s="48"/>
      <c r="D78" s="49" t="s">
        <v>369</v>
      </c>
      <c r="E78" s="132">
        <v>5011793</v>
      </c>
      <c r="F78" s="133">
        <v>5011793</v>
      </c>
      <c r="G78" s="133">
        <v>3633500</v>
      </c>
      <c r="H78" s="133">
        <v>190155</v>
      </c>
      <c r="I78" s="133">
        <v>0</v>
      </c>
      <c r="J78" s="132">
        <v>559970</v>
      </c>
      <c r="K78" s="133">
        <v>299125</v>
      </c>
      <c r="L78" s="133">
        <v>180266</v>
      </c>
      <c r="M78" s="133">
        <v>42000</v>
      </c>
      <c r="N78" s="133">
        <v>260845</v>
      </c>
      <c r="O78" s="133">
        <v>260845</v>
      </c>
      <c r="P78" s="132">
        <v>5571763</v>
      </c>
    </row>
    <row r="79" spans="1:16" ht="63">
      <c r="A79" s="37" t="s">
        <v>370</v>
      </c>
      <c r="B79" s="37" t="s">
        <v>162</v>
      </c>
      <c r="C79" s="38" t="s">
        <v>83</v>
      </c>
      <c r="D79" s="38" t="s">
        <v>214</v>
      </c>
      <c r="E79" s="134">
        <v>3198659</v>
      </c>
      <c r="F79" s="135">
        <v>3198659</v>
      </c>
      <c r="G79" s="135">
        <v>2500102</v>
      </c>
      <c r="H79" s="135">
        <v>56035</v>
      </c>
      <c r="I79" s="135">
        <v>0</v>
      </c>
      <c r="J79" s="134">
        <v>10300</v>
      </c>
      <c r="K79" s="135">
        <v>10300</v>
      </c>
      <c r="L79" s="135">
        <v>5000</v>
      </c>
      <c r="M79" s="135">
        <v>0</v>
      </c>
      <c r="N79" s="135">
        <v>0</v>
      </c>
      <c r="O79" s="135">
        <v>0</v>
      </c>
      <c r="P79" s="134">
        <v>3208959</v>
      </c>
    </row>
    <row r="80" spans="1:16" ht="31.5">
      <c r="A80" s="37" t="s">
        <v>371</v>
      </c>
      <c r="B80" s="37" t="s">
        <v>163</v>
      </c>
      <c r="C80" s="38" t="s">
        <v>82</v>
      </c>
      <c r="D80" s="38" t="s">
        <v>372</v>
      </c>
      <c r="E80" s="134">
        <v>1813134</v>
      </c>
      <c r="F80" s="135">
        <v>1813134</v>
      </c>
      <c r="G80" s="135">
        <v>1133398</v>
      </c>
      <c r="H80" s="135">
        <v>134120</v>
      </c>
      <c r="I80" s="135">
        <v>0</v>
      </c>
      <c r="J80" s="134">
        <v>549670</v>
      </c>
      <c r="K80" s="135">
        <v>288825</v>
      </c>
      <c r="L80" s="135">
        <v>175266</v>
      </c>
      <c r="M80" s="135">
        <v>42000</v>
      </c>
      <c r="N80" s="135">
        <v>260845</v>
      </c>
      <c r="O80" s="135">
        <v>260845</v>
      </c>
      <c r="P80" s="134">
        <v>2362804</v>
      </c>
    </row>
    <row r="81" spans="1:16" ht="36.75" customHeight="1">
      <c r="A81" s="47" t="s">
        <v>373</v>
      </c>
      <c r="B81" s="47" t="s">
        <v>374</v>
      </c>
      <c r="C81" s="48"/>
      <c r="D81" s="49" t="s">
        <v>375</v>
      </c>
      <c r="E81" s="132">
        <v>535524</v>
      </c>
      <c r="F81" s="133">
        <v>535524</v>
      </c>
      <c r="G81" s="133">
        <v>407368</v>
      </c>
      <c r="H81" s="133">
        <v>6383</v>
      </c>
      <c r="I81" s="133">
        <v>0</v>
      </c>
      <c r="J81" s="132">
        <v>0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  <c r="P81" s="132">
        <v>535524</v>
      </c>
    </row>
    <row r="82" spans="1:16" ht="31.5">
      <c r="A82" s="37" t="s">
        <v>376</v>
      </c>
      <c r="B82" s="37" t="s">
        <v>215</v>
      </c>
      <c r="C82" s="38" t="s">
        <v>161</v>
      </c>
      <c r="D82" s="38" t="s">
        <v>216</v>
      </c>
      <c r="E82" s="134">
        <v>525524</v>
      </c>
      <c r="F82" s="135">
        <v>525524</v>
      </c>
      <c r="G82" s="135">
        <v>407368</v>
      </c>
      <c r="H82" s="135">
        <v>6383</v>
      </c>
      <c r="I82" s="135">
        <v>0</v>
      </c>
      <c r="J82" s="134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4">
        <v>525524</v>
      </c>
    </row>
    <row r="83" spans="1:16" ht="15.75">
      <c r="A83" s="37" t="s">
        <v>377</v>
      </c>
      <c r="B83" s="37" t="s">
        <v>378</v>
      </c>
      <c r="C83" s="38" t="s">
        <v>161</v>
      </c>
      <c r="D83" s="38" t="s">
        <v>379</v>
      </c>
      <c r="E83" s="134">
        <v>10000</v>
      </c>
      <c r="F83" s="135">
        <v>10000</v>
      </c>
      <c r="G83" s="135">
        <v>0</v>
      </c>
      <c r="H83" s="135">
        <v>0</v>
      </c>
      <c r="I83" s="135">
        <v>0</v>
      </c>
      <c r="J83" s="134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4">
        <v>10000</v>
      </c>
    </row>
    <row r="84" spans="1:16" ht="78.75">
      <c r="A84" s="47" t="s">
        <v>380</v>
      </c>
      <c r="B84" s="47" t="s">
        <v>381</v>
      </c>
      <c r="C84" s="49" t="s">
        <v>82</v>
      </c>
      <c r="D84" s="49" t="s">
        <v>382</v>
      </c>
      <c r="E84" s="132">
        <v>810100</v>
      </c>
      <c r="F84" s="133">
        <v>810100</v>
      </c>
      <c r="G84" s="133">
        <v>0</v>
      </c>
      <c r="H84" s="133">
        <v>0</v>
      </c>
      <c r="I84" s="133">
        <v>0</v>
      </c>
      <c r="J84" s="132">
        <v>0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  <c r="P84" s="132">
        <v>810100</v>
      </c>
    </row>
    <row r="85" spans="1:16" ht="63" customHeight="1">
      <c r="A85" s="47" t="s">
        <v>383</v>
      </c>
      <c r="B85" s="47" t="s">
        <v>384</v>
      </c>
      <c r="C85" s="49" t="s">
        <v>81</v>
      </c>
      <c r="D85" s="49" t="s">
        <v>385</v>
      </c>
      <c r="E85" s="132">
        <v>35100</v>
      </c>
      <c r="F85" s="133">
        <v>35100</v>
      </c>
      <c r="G85" s="133">
        <v>0</v>
      </c>
      <c r="H85" s="133">
        <v>0</v>
      </c>
      <c r="I85" s="133">
        <v>0</v>
      </c>
      <c r="J85" s="132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0</v>
      </c>
      <c r="P85" s="132">
        <v>35100</v>
      </c>
    </row>
    <row r="86" spans="1:16" ht="189.75" customHeight="1">
      <c r="A86" s="47" t="s">
        <v>386</v>
      </c>
      <c r="B86" s="47" t="s">
        <v>217</v>
      </c>
      <c r="C86" s="49" t="s">
        <v>161</v>
      </c>
      <c r="D86" s="49" t="s">
        <v>477</v>
      </c>
      <c r="E86" s="132">
        <v>2064900</v>
      </c>
      <c r="F86" s="133">
        <v>2064900</v>
      </c>
      <c r="G86" s="133">
        <v>0</v>
      </c>
      <c r="H86" s="133">
        <v>0</v>
      </c>
      <c r="I86" s="133">
        <v>0</v>
      </c>
      <c r="J86" s="132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  <c r="P86" s="132">
        <v>2064900</v>
      </c>
    </row>
    <row r="87" spans="1:16" ht="15.75">
      <c r="A87" s="47" t="s">
        <v>387</v>
      </c>
      <c r="B87" s="47" t="s">
        <v>388</v>
      </c>
      <c r="C87" s="48"/>
      <c r="D87" s="49" t="s">
        <v>218</v>
      </c>
      <c r="E87" s="132">
        <v>2371071</v>
      </c>
      <c r="F87" s="133">
        <v>2371071</v>
      </c>
      <c r="G87" s="133">
        <v>1351665</v>
      </c>
      <c r="H87" s="133">
        <v>76730</v>
      </c>
      <c r="I87" s="133">
        <v>0</v>
      </c>
      <c r="J87" s="132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2">
        <v>2371071</v>
      </c>
    </row>
    <row r="88" spans="1:16" ht="31.5">
      <c r="A88" s="37" t="s">
        <v>389</v>
      </c>
      <c r="B88" s="37" t="s">
        <v>390</v>
      </c>
      <c r="C88" s="38" t="s">
        <v>15</v>
      </c>
      <c r="D88" s="38" t="s">
        <v>391</v>
      </c>
      <c r="E88" s="134">
        <v>1806071</v>
      </c>
      <c r="F88" s="135">
        <v>1806071</v>
      </c>
      <c r="G88" s="135">
        <v>1351665</v>
      </c>
      <c r="H88" s="135">
        <v>76730</v>
      </c>
      <c r="I88" s="135">
        <v>0</v>
      </c>
      <c r="J88" s="134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4">
        <v>1806071</v>
      </c>
    </row>
    <row r="89" spans="1:16" s="20" customFormat="1" ht="31.5">
      <c r="A89" s="37" t="s">
        <v>392</v>
      </c>
      <c r="B89" s="37" t="s">
        <v>393</v>
      </c>
      <c r="C89" s="38" t="s">
        <v>15</v>
      </c>
      <c r="D89" s="38" t="s">
        <v>394</v>
      </c>
      <c r="E89" s="134">
        <v>565000</v>
      </c>
      <c r="F89" s="135">
        <v>565000</v>
      </c>
      <c r="G89" s="135">
        <v>0</v>
      </c>
      <c r="H89" s="135">
        <v>0</v>
      </c>
      <c r="I89" s="135">
        <v>0</v>
      </c>
      <c r="J89" s="134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4">
        <v>565000</v>
      </c>
    </row>
    <row r="90" spans="1:16" ht="15.75">
      <c r="A90" s="47" t="s">
        <v>395</v>
      </c>
      <c r="B90" s="31"/>
      <c r="C90" s="48"/>
      <c r="D90" s="49" t="s">
        <v>0</v>
      </c>
      <c r="E90" s="132">
        <v>1231580</v>
      </c>
      <c r="F90" s="133">
        <v>1231580</v>
      </c>
      <c r="G90" s="133">
        <v>938500</v>
      </c>
      <c r="H90" s="133">
        <v>24000</v>
      </c>
      <c r="I90" s="133">
        <v>0</v>
      </c>
      <c r="J90" s="132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2">
        <v>1231580</v>
      </c>
    </row>
    <row r="91" spans="1:16" ht="15.75">
      <c r="A91" s="47" t="s">
        <v>396</v>
      </c>
      <c r="B91" s="31"/>
      <c r="C91" s="48"/>
      <c r="D91" s="49" t="s">
        <v>0</v>
      </c>
      <c r="E91" s="132">
        <v>1231580</v>
      </c>
      <c r="F91" s="133">
        <v>1231580</v>
      </c>
      <c r="G91" s="133">
        <v>938500</v>
      </c>
      <c r="H91" s="133">
        <v>24000</v>
      </c>
      <c r="I91" s="133">
        <v>0</v>
      </c>
      <c r="J91" s="132">
        <v>0</v>
      </c>
      <c r="K91" s="133">
        <v>0</v>
      </c>
      <c r="L91" s="133">
        <v>0</v>
      </c>
      <c r="M91" s="133">
        <v>0</v>
      </c>
      <c r="N91" s="133">
        <v>0</v>
      </c>
      <c r="O91" s="133">
        <v>0</v>
      </c>
      <c r="P91" s="132">
        <v>1231580</v>
      </c>
    </row>
    <row r="92" spans="1:16" s="20" customFormat="1" ht="47.25">
      <c r="A92" s="47" t="s">
        <v>397</v>
      </c>
      <c r="B92" s="47" t="s">
        <v>177</v>
      </c>
      <c r="C92" s="49" t="s">
        <v>150</v>
      </c>
      <c r="D92" s="49" t="s">
        <v>178</v>
      </c>
      <c r="E92" s="132">
        <v>1202580</v>
      </c>
      <c r="F92" s="133">
        <v>1202580</v>
      </c>
      <c r="G92" s="133">
        <v>938500</v>
      </c>
      <c r="H92" s="133">
        <v>24000</v>
      </c>
      <c r="I92" s="133">
        <v>0</v>
      </c>
      <c r="J92" s="132">
        <v>0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  <c r="P92" s="132">
        <v>1202580</v>
      </c>
    </row>
    <row r="93" spans="1:16" ht="31.5">
      <c r="A93" s="47" t="s">
        <v>398</v>
      </c>
      <c r="B93" s="47" t="s">
        <v>399</v>
      </c>
      <c r="C93" s="48"/>
      <c r="D93" s="49" t="s">
        <v>400</v>
      </c>
      <c r="E93" s="132">
        <v>29000</v>
      </c>
      <c r="F93" s="133">
        <v>29000</v>
      </c>
      <c r="G93" s="133">
        <v>0</v>
      </c>
      <c r="H93" s="133">
        <v>0</v>
      </c>
      <c r="I93" s="133">
        <v>0</v>
      </c>
      <c r="J93" s="132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2">
        <v>29000</v>
      </c>
    </row>
    <row r="94" spans="1:16" ht="31.5">
      <c r="A94" s="37" t="s">
        <v>401</v>
      </c>
      <c r="B94" s="37" t="s">
        <v>142</v>
      </c>
      <c r="C94" s="38" t="s">
        <v>161</v>
      </c>
      <c r="D94" s="38" t="s">
        <v>221</v>
      </c>
      <c r="E94" s="134">
        <v>29000</v>
      </c>
      <c r="F94" s="135">
        <v>29000</v>
      </c>
      <c r="G94" s="135">
        <v>0</v>
      </c>
      <c r="H94" s="135">
        <v>0</v>
      </c>
      <c r="I94" s="135">
        <v>0</v>
      </c>
      <c r="J94" s="134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4">
        <v>29000</v>
      </c>
    </row>
    <row r="95" spans="1:16" s="20" customFormat="1" ht="31.5">
      <c r="A95" s="47" t="s">
        <v>402</v>
      </c>
      <c r="B95" s="31"/>
      <c r="C95" s="48"/>
      <c r="D95" s="49" t="s">
        <v>1</v>
      </c>
      <c r="E95" s="132">
        <v>19938272</v>
      </c>
      <c r="F95" s="133">
        <v>19938272</v>
      </c>
      <c r="G95" s="133">
        <v>11261677</v>
      </c>
      <c r="H95" s="133">
        <v>1504590</v>
      </c>
      <c r="I95" s="133">
        <v>0</v>
      </c>
      <c r="J95" s="132">
        <v>2296955</v>
      </c>
      <c r="K95" s="133">
        <v>169955</v>
      </c>
      <c r="L95" s="133">
        <v>132750</v>
      </c>
      <c r="M95" s="133">
        <v>4400</v>
      </c>
      <c r="N95" s="133">
        <v>2127000</v>
      </c>
      <c r="O95" s="133">
        <v>2127000</v>
      </c>
      <c r="P95" s="132">
        <v>22235227</v>
      </c>
    </row>
    <row r="96" spans="1:16" ht="63.75" customHeight="1">
      <c r="A96" s="47" t="s">
        <v>403</v>
      </c>
      <c r="B96" s="31"/>
      <c r="C96" s="48"/>
      <c r="D96" s="49" t="s">
        <v>1</v>
      </c>
      <c r="E96" s="132">
        <v>19938272</v>
      </c>
      <c r="F96" s="133">
        <v>19938272</v>
      </c>
      <c r="G96" s="133">
        <v>11261677</v>
      </c>
      <c r="H96" s="133">
        <v>1504590</v>
      </c>
      <c r="I96" s="133">
        <v>0</v>
      </c>
      <c r="J96" s="132">
        <v>2296955</v>
      </c>
      <c r="K96" s="133">
        <v>169955</v>
      </c>
      <c r="L96" s="133">
        <v>132750</v>
      </c>
      <c r="M96" s="133">
        <v>4400</v>
      </c>
      <c r="N96" s="133">
        <v>2127000</v>
      </c>
      <c r="O96" s="133">
        <v>2127000</v>
      </c>
      <c r="P96" s="132">
        <v>22235227</v>
      </c>
    </row>
    <row r="97" spans="1:16" ht="47.25">
      <c r="A97" s="47" t="s">
        <v>404</v>
      </c>
      <c r="B97" s="47" t="s">
        <v>177</v>
      </c>
      <c r="C97" s="49" t="s">
        <v>150</v>
      </c>
      <c r="D97" s="49" t="s">
        <v>178</v>
      </c>
      <c r="E97" s="132">
        <v>893390</v>
      </c>
      <c r="F97" s="133">
        <v>893390</v>
      </c>
      <c r="G97" s="133">
        <v>702105</v>
      </c>
      <c r="H97" s="133">
        <v>11770</v>
      </c>
      <c r="I97" s="133">
        <v>0</v>
      </c>
      <c r="J97" s="132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2">
        <v>893390</v>
      </c>
    </row>
    <row r="98" spans="1:16" ht="63">
      <c r="A98" s="47" t="s">
        <v>405</v>
      </c>
      <c r="B98" s="47" t="s">
        <v>222</v>
      </c>
      <c r="C98" s="49" t="s">
        <v>154</v>
      </c>
      <c r="D98" s="49" t="s">
        <v>223</v>
      </c>
      <c r="E98" s="132">
        <v>4697914</v>
      </c>
      <c r="F98" s="133">
        <v>4697914</v>
      </c>
      <c r="G98" s="133">
        <v>3615781</v>
      </c>
      <c r="H98" s="133">
        <v>181281</v>
      </c>
      <c r="I98" s="133">
        <v>0</v>
      </c>
      <c r="J98" s="132">
        <v>304955</v>
      </c>
      <c r="K98" s="133">
        <v>161955</v>
      </c>
      <c r="L98" s="133">
        <v>132750</v>
      </c>
      <c r="M98" s="133">
        <v>0</v>
      </c>
      <c r="N98" s="133">
        <v>143000</v>
      </c>
      <c r="O98" s="133">
        <v>143000</v>
      </c>
      <c r="P98" s="132">
        <v>5002869</v>
      </c>
    </row>
    <row r="99" spans="1:16" ht="102" customHeight="1">
      <c r="A99" s="47" t="s">
        <v>406</v>
      </c>
      <c r="B99" s="47" t="s">
        <v>407</v>
      </c>
      <c r="C99" s="49" t="s">
        <v>161</v>
      </c>
      <c r="D99" s="49" t="s">
        <v>408</v>
      </c>
      <c r="E99" s="132">
        <v>250000</v>
      </c>
      <c r="F99" s="133">
        <v>250000</v>
      </c>
      <c r="G99" s="133">
        <v>0</v>
      </c>
      <c r="H99" s="133">
        <v>0</v>
      </c>
      <c r="I99" s="133">
        <v>0</v>
      </c>
      <c r="J99" s="132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2">
        <v>250000</v>
      </c>
    </row>
    <row r="100" spans="1:16" ht="15.75">
      <c r="A100" s="47" t="s">
        <v>409</v>
      </c>
      <c r="B100" s="47" t="s">
        <v>126</v>
      </c>
      <c r="C100" s="49" t="s">
        <v>224</v>
      </c>
      <c r="D100" s="49" t="s">
        <v>225</v>
      </c>
      <c r="E100" s="132">
        <v>5286128</v>
      </c>
      <c r="F100" s="133">
        <v>5286128</v>
      </c>
      <c r="G100" s="133">
        <v>3604269</v>
      </c>
      <c r="H100" s="133">
        <v>544300</v>
      </c>
      <c r="I100" s="133">
        <v>0</v>
      </c>
      <c r="J100" s="132">
        <v>20000</v>
      </c>
      <c r="K100" s="133">
        <v>0</v>
      </c>
      <c r="L100" s="133">
        <v>0</v>
      </c>
      <c r="M100" s="133">
        <v>0</v>
      </c>
      <c r="N100" s="133">
        <v>20000</v>
      </c>
      <c r="O100" s="133">
        <v>20000</v>
      </c>
      <c r="P100" s="132">
        <v>5306128</v>
      </c>
    </row>
    <row r="101" spans="1:16" ht="15.75">
      <c r="A101" s="47" t="s">
        <v>410</v>
      </c>
      <c r="B101" s="47" t="s">
        <v>226</v>
      </c>
      <c r="C101" s="49" t="s">
        <v>224</v>
      </c>
      <c r="D101" s="49" t="s">
        <v>227</v>
      </c>
      <c r="E101" s="132">
        <v>554522</v>
      </c>
      <c r="F101" s="133">
        <v>554522</v>
      </c>
      <c r="G101" s="133">
        <v>352717</v>
      </c>
      <c r="H101" s="133">
        <v>70287</v>
      </c>
      <c r="I101" s="133">
        <v>0</v>
      </c>
      <c r="J101" s="132">
        <v>0</v>
      </c>
      <c r="K101" s="133">
        <v>0</v>
      </c>
      <c r="L101" s="133">
        <v>0</v>
      </c>
      <c r="M101" s="133">
        <v>0</v>
      </c>
      <c r="N101" s="133">
        <v>0</v>
      </c>
      <c r="O101" s="133">
        <v>0</v>
      </c>
      <c r="P101" s="132">
        <v>554522</v>
      </c>
    </row>
    <row r="102" spans="1:16" ht="31.5" customHeight="1">
      <c r="A102" s="47" t="s">
        <v>411</v>
      </c>
      <c r="B102" s="47" t="s">
        <v>143</v>
      </c>
      <c r="C102" s="49" t="s">
        <v>164</v>
      </c>
      <c r="D102" s="49" t="s">
        <v>228</v>
      </c>
      <c r="E102" s="132">
        <v>392613</v>
      </c>
      <c r="F102" s="133">
        <v>392613</v>
      </c>
      <c r="G102" s="133">
        <v>171087</v>
      </c>
      <c r="H102" s="133">
        <v>173286</v>
      </c>
      <c r="I102" s="133">
        <v>0</v>
      </c>
      <c r="J102" s="132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32">
        <v>392613</v>
      </c>
    </row>
    <row r="103" spans="1:16" ht="15.75" customHeight="1">
      <c r="A103" s="47" t="s">
        <v>412</v>
      </c>
      <c r="B103" s="47" t="s">
        <v>229</v>
      </c>
      <c r="C103" s="48"/>
      <c r="D103" s="49" t="s">
        <v>230</v>
      </c>
      <c r="E103" s="132">
        <v>3180248</v>
      </c>
      <c r="F103" s="133">
        <v>3180248</v>
      </c>
      <c r="G103" s="133">
        <v>573531</v>
      </c>
      <c r="H103" s="133">
        <v>20680</v>
      </c>
      <c r="I103" s="133">
        <v>0</v>
      </c>
      <c r="J103" s="132">
        <v>784000</v>
      </c>
      <c r="K103" s="133">
        <v>0</v>
      </c>
      <c r="L103" s="133">
        <v>0</v>
      </c>
      <c r="M103" s="133">
        <v>0</v>
      </c>
      <c r="N103" s="133">
        <v>784000</v>
      </c>
      <c r="O103" s="133">
        <v>784000</v>
      </c>
      <c r="P103" s="132">
        <v>3964248</v>
      </c>
    </row>
    <row r="104" spans="1:16" ht="31.5">
      <c r="A104" s="37" t="s">
        <v>413</v>
      </c>
      <c r="B104" s="37" t="s">
        <v>414</v>
      </c>
      <c r="C104" s="38" t="s">
        <v>165</v>
      </c>
      <c r="D104" s="38" t="s">
        <v>415</v>
      </c>
      <c r="E104" s="134">
        <v>3120248</v>
      </c>
      <c r="F104" s="135">
        <v>3120248</v>
      </c>
      <c r="G104" s="135">
        <v>573531</v>
      </c>
      <c r="H104" s="135">
        <v>20680</v>
      </c>
      <c r="I104" s="135">
        <v>0</v>
      </c>
      <c r="J104" s="134">
        <v>784000</v>
      </c>
      <c r="K104" s="135">
        <v>0</v>
      </c>
      <c r="L104" s="135">
        <v>0</v>
      </c>
      <c r="M104" s="135">
        <v>0</v>
      </c>
      <c r="N104" s="135">
        <v>784000</v>
      </c>
      <c r="O104" s="135">
        <v>784000</v>
      </c>
      <c r="P104" s="134">
        <v>3904248</v>
      </c>
    </row>
    <row r="105" spans="1:16" ht="15.75">
      <c r="A105" s="37" t="s">
        <v>416</v>
      </c>
      <c r="B105" s="37" t="s">
        <v>417</v>
      </c>
      <c r="C105" s="38" t="s">
        <v>165</v>
      </c>
      <c r="D105" s="38" t="s">
        <v>418</v>
      </c>
      <c r="E105" s="134">
        <v>60000</v>
      </c>
      <c r="F105" s="135">
        <v>60000</v>
      </c>
      <c r="G105" s="135">
        <v>0</v>
      </c>
      <c r="H105" s="135">
        <v>0</v>
      </c>
      <c r="I105" s="135">
        <v>0</v>
      </c>
      <c r="J105" s="134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4">
        <v>60000</v>
      </c>
    </row>
    <row r="106" spans="1:16" ht="15.75">
      <c r="A106" s="47" t="s">
        <v>419</v>
      </c>
      <c r="B106" s="47" t="s">
        <v>420</v>
      </c>
      <c r="C106" s="48"/>
      <c r="D106" s="49" t="s">
        <v>421</v>
      </c>
      <c r="E106" s="132">
        <v>134584</v>
      </c>
      <c r="F106" s="133">
        <v>134584</v>
      </c>
      <c r="G106" s="133">
        <v>0</v>
      </c>
      <c r="H106" s="133">
        <v>0</v>
      </c>
      <c r="I106" s="133">
        <v>0</v>
      </c>
      <c r="J106" s="132">
        <v>0</v>
      </c>
      <c r="K106" s="133">
        <v>0</v>
      </c>
      <c r="L106" s="133">
        <v>0</v>
      </c>
      <c r="M106" s="133">
        <v>0</v>
      </c>
      <c r="N106" s="133">
        <v>0</v>
      </c>
      <c r="O106" s="133">
        <v>0</v>
      </c>
      <c r="P106" s="132">
        <v>134584</v>
      </c>
    </row>
    <row r="107" spans="1:16" ht="31.5">
      <c r="A107" s="37" t="s">
        <v>422</v>
      </c>
      <c r="B107" s="37" t="s">
        <v>144</v>
      </c>
      <c r="C107" s="38" t="s">
        <v>156</v>
      </c>
      <c r="D107" s="38" t="s">
        <v>231</v>
      </c>
      <c r="E107" s="134">
        <v>107714</v>
      </c>
      <c r="F107" s="135">
        <v>107714</v>
      </c>
      <c r="G107" s="135">
        <v>0</v>
      </c>
      <c r="H107" s="135">
        <v>0</v>
      </c>
      <c r="I107" s="135">
        <v>0</v>
      </c>
      <c r="J107" s="134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4">
        <v>107714</v>
      </c>
    </row>
    <row r="108" spans="1:16" ht="31.5">
      <c r="A108" s="37" t="s">
        <v>423</v>
      </c>
      <c r="B108" s="37" t="s">
        <v>424</v>
      </c>
      <c r="C108" s="38" t="s">
        <v>156</v>
      </c>
      <c r="D108" s="38" t="s">
        <v>425</v>
      </c>
      <c r="E108" s="134">
        <v>26870</v>
      </c>
      <c r="F108" s="135">
        <v>26870</v>
      </c>
      <c r="G108" s="135">
        <v>0</v>
      </c>
      <c r="H108" s="135">
        <v>0</v>
      </c>
      <c r="I108" s="135">
        <v>0</v>
      </c>
      <c r="J108" s="134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4">
        <v>26870</v>
      </c>
    </row>
    <row r="109" spans="1:16" ht="15.75">
      <c r="A109" s="47" t="s">
        <v>426</v>
      </c>
      <c r="B109" s="47" t="s">
        <v>427</v>
      </c>
      <c r="C109" s="48"/>
      <c r="D109" s="49" t="s">
        <v>428</v>
      </c>
      <c r="E109" s="132">
        <v>3700270</v>
      </c>
      <c r="F109" s="133">
        <v>3700270</v>
      </c>
      <c r="G109" s="133">
        <v>2164800</v>
      </c>
      <c r="H109" s="133">
        <v>502986</v>
      </c>
      <c r="I109" s="133">
        <v>0</v>
      </c>
      <c r="J109" s="132">
        <v>238000</v>
      </c>
      <c r="K109" s="133">
        <v>8000</v>
      </c>
      <c r="L109" s="133">
        <v>0</v>
      </c>
      <c r="M109" s="133">
        <v>4400</v>
      </c>
      <c r="N109" s="133">
        <v>230000</v>
      </c>
      <c r="O109" s="133">
        <v>230000</v>
      </c>
      <c r="P109" s="132">
        <v>3938270</v>
      </c>
    </row>
    <row r="110" spans="1:16" ht="31.5">
      <c r="A110" s="37" t="s">
        <v>429</v>
      </c>
      <c r="B110" s="37" t="s">
        <v>232</v>
      </c>
      <c r="C110" s="38" t="s">
        <v>156</v>
      </c>
      <c r="D110" s="38" t="s">
        <v>233</v>
      </c>
      <c r="E110" s="134">
        <v>3700270</v>
      </c>
      <c r="F110" s="135">
        <v>3700270</v>
      </c>
      <c r="G110" s="135">
        <v>2164800</v>
      </c>
      <c r="H110" s="135">
        <v>502986</v>
      </c>
      <c r="I110" s="135">
        <v>0</v>
      </c>
      <c r="J110" s="134">
        <v>238000</v>
      </c>
      <c r="K110" s="135">
        <v>8000</v>
      </c>
      <c r="L110" s="135">
        <v>0</v>
      </c>
      <c r="M110" s="135">
        <v>4400</v>
      </c>
      <c r="N110" s="135">
        <v>230000</v>
      </c>
      <c r="O110" s="135">
        <v>230000</v>
      </c>
      <c r="P110" s="134">
        <v>3938270</v>
      </c>
    </row>
    <row r="111" spans="1:16" ht="15.75">
      <c r="A111" s="47" t="s">
        <v>430</v>
      </c>
      <c r="B111" s="47" t="s">
        <v>431</v>
      </c>
      <c r="C111" s="48"/>
      <c r="D111" s="49" t="s">
        <v>432</v>
      </c>
      <c r="E111" s="132">
        <v>725000</v>
      </c>
      <c r="F111" s="133">
        <v>725000</v>
      </c>
      <c r="G111" s="133">
        <v>0</v>
      </c>
      <c r="H111" s="133">
        <v>0</v>
      </c>
      <c r="I111" s="133">
        <v>0</v>
      </c>
      <c r="J111" s="132">
        <v>0</v>
      </c>
      <c r="K111" s="133">
        <v>0</v>
      </c>
      <c r="L111" s="133">
        <v>0</v>
      </c>
      <c r="M111" s="133">
        <v>0</v>
      </c>
      <c r="N111" s="133">
        <v>0</v>
      </c>
      <c r="O111" s="133">
        <v>0</v>
      </c>
      <c r="P111" s="132">
        <v>725000</v>
      </c>
    </row>
    <row r="112" spans="1:16" ht="15.75">
      <c r="A112" s="37" t="s">
        <v>433</v>
      </c>
      <c r="B112" s="37" t="s">
        <v>234</v>
      </c>
      <c r="C112" s="38" t="s">
        <v>156</v>
      </c>
      <c r="D112" s="38" t="s">
        <v>235</v>
      </c>
      <c r="E112" s="134">
        <v>725000</v>
      </c>
      <c r="F112" s="135">
        <v>725000</v>
      </c>
      <c r="G112" s="135">
        <v>0</v>
      </c>
      <c r="H112" s="135">
        <v>0</v>
      </c>
      <c r="I112" s="135">
        <v>0</v>
      </c>
      <c r="J112" s="134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4">
        <v>725000</v>
      </c>
    </row>
    <row r="113" spans="1:16" ht="15.75">
      <c r="A113" s="47" t="s">
        <v>434</v>
      </c>
      <c r="B113" s="47" t="s">
        <v>435</v>
      </c>
      <c r="C113" s="48"/>
      <c r="D113" s="49" t="s">
        <v>436</v>
      </c>
      <c r="E113" s="132">
        <v>123603</v>
      </c>
      <c r="F113" s="133">
        <v>123603</v>
      </c>
      <c r="G113" s="133">
        <v>77387</v>
      </c>
      <c r="H113" s="133">
        <v>0</v>
      </c>
      <c r="I113" s="133">
        <v>0</v>
      </c>
      <c r="J113" s="132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32">
        <v>123603</v>
      </c>
    </row>
    <row r="114" spans="1:16" ht="47.25">
      <c r="A114" s="37" t="s">
        <v>437</v>
      </c>
      <c r="B114" s="37" t="s">
        <v>236</v>
      </c>
      <c r="C114" s="38" t="s">
        <v>156</v>
      </c>
      <c r="D114" s="38" t="s">
        <v>237</v>
      </c>
      <c r="E114" s="134">
        <v>123603</v>
      </c>
      <c r="F114" s="135">
        <v>123603</v>
      </c>
      <c r="G114" s="135">
        <v>77387</v>
      </c>
      <c r="H114" s="135">
        <v>0</v>
      </c>
      <c r="I114" s="135">
        <v>0</v>
      </c>
      <c r="J114" s="134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4">
        <v>123603</v>
      </c>
    </row>
    <row r="115" spans="1:16" ht="31.5">
      <c r="A115" s="47" t="s">
        <v>532</v>
      </c>
      <c r="B115" s="47" t="s">
        <v>315</v>
      </c>
      <c r="C115" s="49" t="s">
        <v>219</v>
      </c>
      <c r="D115" s="49" t="s">
        <v>220</v>
      </c>
      <c r="E115" s="132">
        <v>0</v>
      </c>
      <c r="F115" s="133">
        <v>0</v>
      </c>
      <c r="G115" s="133">
        <v>0</v>
      </c>
      <c r="H115" s="133">
        <v>0</v>
      </c>
      <c r="I115" s="133">
        <v>0</v>
      </c>
      <c r="J115" s="132">
        <v>950000</v>
      </c>
      <c r="K115" s="133">
        <v>0</v>
      </c>
      <c r="L115" s="133">
        <v>0</v>
      </c>
      <c r="M115" s="133">
        <v>0</v>
      </c>
      <c r="N115" s="133">
        <v>950000</v>
      </c>
      <c r="O115" s="133">
        <v>950000</v>
      </c>
      <c r="P115" s="132">
        <v>950000</v>
      </c>
    </row>
    <row r="116" spans="1:16" ht="31.5">
      <c r="A116" s="47" t="s">
        <v>438</v>
      </c>
      <c r="B116" s="31"/>
      <c r="C116" s="48"/>
      <c r="D116" s="49" t="s">
        <v>2</v>
      </c>
      <c r="E116" s="132">
        <v>27794954</v>
      </c>
      <c r="F116" s="133">
        <v>12678566</v>
      </c>
      <c r="G116" s="133">
        <v>2239054</v>
      </c>
      <c r="H116" s="133">
        <v>34954</v>
      </c>
      <c r="I116" s="133">
        <v>15116388</v>
      </c>
      <c r="J116" s="132">
        <v>10563000</v>
      </c>
      <c r="K116" s="133">
        <v>111400</v>
      </c>
      <c r="L116" s="133">
        <v>0</v>
      </c>
      <c r="M116" s="133">
        <v>0</v>
      </c>
      <c r="N116" s="133">
        <v>10451600</v>
      </c>
      <c r="O116" s="133">
        <v>10451600</v>
      </c>
      <c r="P116" s="132">
        <v>38357954</v>
      </c>
    </row>
    <row r="117" spans="1:16" ht="34.5" customHeight="1">
      <c r="A117" s="47" t="s">
        <v>439</v>
      </c>
      <c r="B117" s="31"/>
      <c r="C117" s="48"/>
      <c r="D117" s="49" t="s">
        <v>2</v>
      </c>
      <c r="E117" s="132">
        <v>27794954</v>
      </c>
      <c r="F117" s="133">
        <v>12678566</v>
      </c>
      <c r="G117" s="133">
        <v>2239054</v>
      </c>
      <c r="H117" s="133">
        <v>34954</v>
      </c>
      <c r="I117" s="133">
        <v>15116388</v>
      </c>
      <c r="J117" s="132">
        <v>10563000</v>
      </c>
      <c r="K117" s="133">
        <v>111400</v>
      </c>
      <c r="L117" s="133">
        <v>0</v>
      </c>
      <c r="M117" s="133">
        <v>0</v>
      </c>
      <c r="N117" s="133">
        <v>10451600</v>
      </c>
      <c r="O117" s="133">
        <v>10451600</v>
      </c>
      <c r="P117" s="132">
        <v>38357954</v>
      </c>
    </row>
    <row r="118" spans="1:16" ht="47.25">
      <c r="A118" s="47" t="s">
        <v>440</v>
      </c>
      <c r="B118" s="47" t="s">
        <v>177</v>
      </c>
      <c r="C118" s="49" t="s">
        <v>150</v>
      </c>
      <c r="D118" s="49" t="s">
        <v>178</v>
      </c>
      <c r="E118" s="132">
        <v>2973862</v>
      </c>
      <c r="F118" s="133">
        <v>2973862</v>
      </c>
      <c r="G118" s="133">
        <v>2239054</v>
      </c>
      <c r="H118" s="133">
        <v>34954</v>
      </c>
      <c r="I118" s="133">
        <v>0</v>
      </c>
      <c r="J118" s="132">
        <v>0</v>
      </c>
      <c r="K118" s="133">
        <v>0</v>
      </c>
      <c r="L118" s="133">
        <v>0</v>
      </c>
      <c r="M118" s="133">
        <v>0</v>
      </c>
      <c r="N118" s="133">
        <v>0</v>
      </c>
      <c r="O118" s="133">
        <v>0</v>
      </c>
      <c r="P118" s="132">
        <v>2973862</v>
      </c>
    </row>
    <row r="119" spans="1:16" ht="31.5">
      <c r="A119" s="47" t="s">
        <v>441</v>
      </c>
      <c r="B119" s="47" t="s">
        <v>442</v>
      </c>
      <c r="C119" s="48"/>
      <c r="D119" s="49" t="s">
        <v>443</v>
      </c>
      <c r="E119" s="132">
        <v>45000</v>
      </c>
      <c r="F119" s="133">
        <v>45000</v>
      </c>
      <c r="G119" s="133">
        <v>0</v>
      </c>
      <c r="H119" s="133">
        <v>0</v>
      </c>
      <c r="I119" s="133">
        <v>0</v>
      </c>
      <c r="J119" s="132">
        <v>20000</v>
      </c>
      <c r="K119" s="133">
        <v>0</v>
      </c>
      <c r="L119" s="133">
        <v>0</v>
      </c>
      <c r="M119" s="133">
        <v>0</v>
      </c>
      <c r="N119" s="133">
        <v>20000</v>
      </c>
      <c r="O119" s="133">
        <v>20000</v>
      </c>
      <c r="P119" s="132">
        <v>65000</v>
      </c>
    </row>
    <row r="120" spans="1:16" ht="31.5">
      <c r="A120" s="37" t="s">
        <v>444</v>
      </c>
      <c r="B120" s="37" t="s">
        <v>238</v>
      </c>
      <c r="C120" s="38" t="s">
        <v>12</v>
      </c>
      <c r="D120" s="38" t="s">
        <v>445</v>
      </c>
      <c r="E120" s="134">
        <v>45000</v>
      </c>
      <c r="F120" s="135">
        <v>45000</v>
      </c>
      <c r="G120" s="135">
        <v>0</v>
      </c>
      <c r="H120" s="135">
        <v>0</v>
      </c>
      <c r="I120" s="135">
        <v>0</v>
      </c>
      <c r="J120" s="134">
        <v>20000</v>
      </c>
      <c r="K120" s="135">
        <v>0</v>
      </c>
      <c r="L120" s="135">
        <v>0</v>
      </c>
      <c r="M120" s="135">
        <v>0</v>
      </c>
      <c r="N120" s="135">
        <v>20000</v>
      </c>
      <c r="O120" s="135">
        <v>20000</v>
      </c>
      <c r="P120" s="134">
        <v>65000</v>
      </c>
    </row>
    <row r="121" spans="1:16" ht="47.25">
      <c r="A121" s="47" t="s">
        <v>446</v>
      </c>
      <c r="B121" s="47" t="s">
        <v>239</v>
      </c>
      <c r="C121" s="49" t="s">
        <v>12</v>
      </c>
      <c r="D121" s="49" t="s">
        <v>240</v>
      </c>
      <c r="E121" s="132">
        <v>15116388</v>
      </c>
      <c r="F121" s="133">
        <v>0</v>
      </c>
      <c r="G121" s="133">
        <v>0</v>
      </c>
      <c r="H121" s="133">
        <v>0</v>
      </c>
      <c r="I121" s="133">
        <v>15116388</v>
      </c>
      <c r="J121" s="132">
        <v>330000</v>
      </c>
      <c r="K121" s="133">
        <v>0</v>
      </c>
      <c r="L121" s="133">
        <v>0</v>
      </c>
      <c r="M121" s="133">
        <v>0</v>
      </c>
      <c r="N121" s="133">
        <v>330000</v>
      </c>
      <c r="O121" s="133">
        <v>330000</v>
      </c>
      <c r="P121" s="132">
        <v>15446388</v>
      </c>
    </row>
    <row r="122" spans="1:16" ht="15.75">
      <c r="A122" s="47" t="s">
        <v>447</v>
      </c>
      <c r="B122" s="47" t="s">
        <v>241</v>
      </c>
      <c r="C122" s="49" t="s">
        <v>12</v>
      </c>
      <c r="D122" s="49" t="s">
        <v>242</v>
      </c>
      <c r="E122" s="132">
        <v>1664704</v>
      </c>
      <c r="F122" s="133">
        <v>1664704</v>
      </c>
      <c r="G122" s="133">
        <v>0</v>
      </c>
      <c r="H122" s="133">
        <v>0</v>
      </c>
      <c r="I122" s="133">
        <v>0</v>
      </c>
      <c r="J122" s="132">
        <v>1674000</v>
      </c>
      <c r="K122" s="133">
        <v>0</v>
      </c>
      <c r="L122" s="133">
        <v>0</v>
      </c>
      <c r="M122" s="133">
        <v>0</v>
      </c>
      <c r="N122" s="133">
        <v>1674000</v>
      </c>
      <c r="O122" s="133">
        <v>1674000</v>
      </c>
      <c r="P122" s="132">
        <v>3338704</v>
      </c>
    </row>
    <row r="123" spans="1:16" ht="31.5">
      <c r="A123" s="47" t="s">
        <v>448</v>
      </c>
      <c r="B123" s="47" t="s">
        <v>145</v>
      </c>
      <c r="C123" s="49" t="s">
        <v>166</v>
      </c>
      <c r="D123" s="49" t="s">
        <v>243</v>
      </c>
      <c r="E123" s="132">
        <v>50000</v>
      </c>
      <c r="F123" s="133">
        <v>50000</v>
      </c>
      <c r="G123" s="133">
        <v>0</v>
      </c>
      <c r="H123" s="133">
        <v>0</v>
      </c>
      <c r="I123" s="133">
        <v>0</v>
      </c>
      <c r="J123" s="132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32">
        <v>50000</v>
      </c>
    </row>
    <row r="124" spans="1:16" ht="15.75" customHeight="1">
      <c r="A124" s="47" t="s">
        <v>449</v>
      </c>
      <c r="B124" s="47" t="s">
        <v>450</v>
      </c>
      <c r="C124" s="48"/>
      <c r="D124" s="49" t="s">
        <v>451</v>
      </c>
      <c r="E124" s="132">
        <v>0</v>
      </c>
      <c r="F124" s="133">
        <v>0</v>
      </c>
      <c r="G124" s="133">
        <v>0</v>
      </c>
      <c r="H124" s="133">
        <v>0</v>
      </c>
      <c r="I124" s="133">
        <v>0</v>
      </c>
      <c r="J124" s="132">
        <v>800000</v>
      </c>
      <c r="K124" s="133">
        <v>0</v>
      </c>
      <c r="L124" s="133">
        <v>0</v>
      </c>
      <c r="M124" s="133">
        <v>0</v>
      </c>
      <c r="N124" s="133">
        <v>800000</v>
      </c>
      <c r="O124" s="133">
        <v>800000</v>
      </c>
      <c r="P124" s="132">
        <v>800000</v>
      </c>
    </row>
    <row r="125" spans="1:16" ht="15.75">
      <c r="A125" s="37" t="s">
        <v>452</v>
      </c>
      <c r="B125" s="37" t="s">
        <v>453</v>
      </c>
      <c r="C125" s="38" t="s">
        <v>244</v>
      </c>
      <c r="D125" s="38" t="s">
        <v>454</v>
      </c>
      <c r="E125" s="134">
        <v>0</v>
      </c>
      <c r="F125" s="135">
        <v>0</v>
      </c>
      <c r="G125" s="135">
        <v>0</v>
      </c>
      <c r="H125" s="135">
        <v>0</v>
      </c>
      <c r="I125" s="135">
        <v>0</v>
      </c>
      <c r="J125" s="134">
        <v>800000</v>
      </c>
      <c r="K125" s="135">
        <v>0</v>
      </c>
      <c r="L125" s="135">
        <v>0</v>
      </c>
      <c r="M125" s="135">
        <v>0</v>
      </c>
      <c r="N125" s="135">
        <v>800000</v>
      </c>
      <c r="O125" s="135">
        <v>800000</v>
      </c>
      <c r="P125" s="134">
        <v>800000</v>
      </c>
    </row>
    <row r="126" spans="1:16" ht="31.5">
      <c r="A126" s="47" t="s">
        <v>455</v>
      </c>
      <c r="B126" s="47" t="s">
        <v>456</v>
      </c>
      <c r="C126" s="48"/>
      <c r="D126" s="49" t="s">
        <v>457</v>
      </c>
      <c r="E126" s="132">
        <v>7925000</v>
      </c>
      <c r="F126" s="133">
        <v>7925000</v>
      </c>
      <c r="G126" s="133">
        <v>0</v>
      </c>
      <c r="H126" s="133">
        <v>0</v>
      </c>
      <c r="I126" s="133">
        <v>0</v>
      </c>
      <c r="J126" s="132">
        <v>7627600</v>
      </c>
      <c r="K126" s="133">
        <v>0</v>
      </c>
      <c r="L126" s="133">
        <v>0</v>
      </c>
      <c r="M126" s="133">
        <v>0</v>
      </c>
      <c r="N126" s="133">
        <v>7627600</v>
      </c>
      <c r="O126" s="133">
        <v>7627600</v>
      </c>
      <c r="P126" s="132">
        <v>15552600</v>
      </c>
    </row>
    <row r="127" spans="1:16" ht="47.25">
      <c r="A127" s="37" t="s">
        <v>458</v>
      </c>
      <c r="B127" s="37" t="s">
        <v>245</v>
      </c>
      <c r="C127" s="38" t="s">
        <v>246</v>
      </c>
      <c r="D127" s="38" t="s">
        <v>247</v>
      </c>
      <c r="E127" s="134">
        <v>7925000</v>
      </c>
      <c r="F127" s="135">
        <v>7925000</v>
      </c>
      <c r="G127" s="135">
        <v>0</v>
      </c>
      <c r="H127" s="135">
        <v>0</v>
      </c>
      <c r="I127" s="135">
        <v>0</v>
      </c>
      <c r="J127" s="134">
        <v>7627600</v>
      </c>
      <c r="K127" s="135">
        <v>0</v>
      </c>
      <c r="L127" s="135">
        <v>0</v>
      </c>
      <c r="M127" s="135">
        <v>0</v>
      </c>
      <c r="N127" s="135">
        <v>7627600</v>
      </c>
      <c r="O127" s="135">
        <v>7627600</v>
      </c>
      <c r="P127" s="134">
        <v>15552600</v>
      </c>
    </row>
    <row r="128" spans="1:16" ht="15.75">
      <c r="A128" s="47" t="s">
        <v>459</v>
      </c>
      <c r="B128" s="47" t="s">
        <v>248</v>
      </c>
      <c r="C128" s="49" t="s">
        <v>167</v>
      </c>
      <c r="D128" s="49" t="s">
        <v>249</v>
      </c>
      <c r="E128" s="132">
        <v>20000</v>
      </c>
      <c r="F128" s="133">
        <v>20000</v>
      </c>
      <c r="G128" s="133">
        <v>0</v>
      </c>
      <c r="H128" s="133">
        <v>0</v>
      </c>
      <c r="I128" s="133">
        <v>0</v>
      </c>
      <c r="J128" s="132">
        <v>0</v>
      </c>
      <c r="K128" s="133">
        <v>0</v>
      </c>
      <c r="L128" s="133">
        <v>0</v>
      </c>
      <c r="M128" s="133">
        <v>0</v>
      </c>
      <c r="N128" s="133">
        <v>0</v>
      </c>
      <c r="O128" s="133">
        <v>0</v>
      </c>
      <c r="P128" s="132">
        <v>20000</v>
      </c>
    </row>
    <row r="129" spans="1:16" ht="31.5">
      <c r="A129" s="47" t="s">
        <v>460</v>
      </c>
      <c r="B129" s="47" t="s">
        <v>461</v>
      </c>
      <c r="C129" s="48"/>
      <c r="D129" s="49" t="s">
        <v>462</v>
      </c>
      <c r="E129" s="132">
        <v>0</v>
      </c>
      <c r="F129" s="133">
        <v>0</v>
      </c>
      <c r="G129" s="133">
        <v>0</v>
      </c>
      <c r="H129" s="133">
        <v>0</v>
      </c>
      <c r="I129" s="133">
        <v>0</v>
      </c>
      <c r="J129" s="132">
        <v>111400</v>
      </c>
      <c r="K129" s="133">
        <v>111400</v>
      </c>
      <c r="L129" s="133">
        <v>0</v>
      </c>
      <c r="M129" s="133">
        <v>0</v>
      </c>
      <c r="N129" s="133">
        <v>0</v>
      </c>
      <c r="O129" s="133">
        <v>0</v>
      </c>
      <c r="P129" s="132">
        <v>111400</v>
      </c>
    </row>
    <row r="130" spans="1:16" ht="31.5">
      <c r="A130" s="37" t="s">
        <v>463</v>
      </c>
      <c r="B130" s="37" t="s">
        <v>250</v>
      </c>
      <c r="C130" s="38" t="s">
        <v>168</v>
      </c>
      <c r="D130" s="38" t="s">
        <v>125</v>
      </c>
      <c r="E130" s="134">
        <v>0</v>
      </c>
      <c r="F130" s="135">
        <v>0</v>
      </c>
      <c r="G130" s="135">
        <v>0</v>
      </c>
      <c r="H130" s="135">
        <v>0</v>
      </c>
      <c r="I130" s="135">
        <v>0</v>
      </c>
      <c r="J130" s="134">
        <v>111400</v>
      </c>
      <c r="K130" s="135">
        <v>111400</v>
      </c>
      <c r="L130" s="135">
        <v>0</v>
      </c>
      <c r="M130" s="135">
        <v>0</v>
      </c>
      <c r="N130" s="135">
        <v>0</v>
      </c>
      <c r="O130" s="135">
        <v>0</v>
      </c>
      <c r="P130" s="134">
        <v>111400</v>
      </c>
    </row>
    <row r="131" spans="1:16" ht="31.5">
      <c r="A131" s="47" t="s">
        <v>464</v>
      </c>
      <c r="B131" s="31"/>
      <c r="C131" s="48"/>
      <c r="D131" s="49" t="s">
        <v>3</v>
      </c>
      <c r="E131" s="132">
        <v>6853383</v>
      </c>
      <c r="F131" s="133">
        <v>6853383</v>
      </c>
      <c r="G131" s="133">
        <v>2316326</v>
      </c>
      <c r="H131" s="133">
        <v>45415</v>
      </c>
      <c r="I131" s="133">
        <v>0</v>
      </c>
      <c r="J131" s="132">
        <v>8000</v>
      </c>
      <c r="K131" s="133">
        <v>0</v>
      </c>
      <c r="L131" s="133">
        <v>0</v>
      </c>
      <c r="M131" s="133">
        <v>0</v>
      </c>
      <c r="N131" s="133">
        <v>8000</v>
      </c>
      <c r="O131" s="133">
        <v>8000</v>
      </c>
      <c r="P131" s="132">
        <v>6861383</v>
      </c>
    </row>
    <row r="132" spans="1:16" ht="31.5">
      <c r="A132" s="47" t="s">
        <v>465</v>
      </c>
      <c r="B132" s="31"/>
      <c r="C132" s="48"/>
      <c r="D132" s="49" t="s">
        <v>3</v>
      </c>
      <c r="E132" s="132">
        <v>6853383</v>
      </c>
      <c r="F132" s="133">
        <v>6853383</v>
      </c>
      <c r="G132" s="133">
        <v>2316326</v>
      </c>
      <c r="H132" s="133">
        <v>45415</v>
      </c>
      <c r="I132" s="133">
        <v>0</v>
      </c>
      <c r="J132" s="132">
        <v>8000</v>
      </c>
      <c r="K132" s="133">
        <v>0</v>
      </c>
      <c r="L132" s="133">
        <v>0</v>
      </c>
      <c r="M132" s="133">
        <v>0</v>
      </c>
      <c r="N132" s="133">
        <v>8000</v>
      </c>
      <c r="O132" s="133">
        <v>8000</v>
      </c>
      <c r="P132" s="132">
        <v>6861383</v>
      </c>
    </row>
    <row r="133" spans="1:16" ht="47.25">
      <c r="A133" s="47" t="s">
        <v>466</v>
      </c>
      <c r="B133" s="47" t="s">
        <v>177</v>
      </c>
      <c r="C133" s="49" t="s">
        <v>150</v>
      </c>
      <c r="D133" s="49" t="s">
        <v>178</v>
      </c>
      <c r="E133" s="132">
        <v>2981754</v>
      </c>
      <c r="F133" s="133">
        <v>2981754</v>
      </c>
      <c r="G133" s="133">
        <v>2316326</v>
      </c>
      <c r="H133" s="133">
        <v>45415</v>
      </c>
      <c r="I133" s="133">
        <v>0</v>
      </c>
      <c r="J133" s="132">
        <v>8000</v>
      </c>
      <c r="K133" s="133">
        <v>0</v>
      </c>
      <c r="L133" s="133">
        <v>0</v>
      </c>
      <c r="M133" s="133">
        <v>0</v>
      </c>
      <c r="N133" s="133">
        <v>8000</v>
      </c>
      <c r="O133" s="133">
        <v>8000</v>
      </c>
      <c r="P133" s="132">
        <v>2989754</v>
      </c>
    </row>
    <row r="134" spans="1:16" ht="15.75">
      <c r="A134" s="47" t="s">
        <v>467</v>
      </c>
      <c r="B134" s="47" t="s">
        <v>468</v>
      </c>
      <c r="C134" s="48"/>
      <c r="D134" s="49" t="s">
        <v>469</v>
      </c>
      <c r="E134" s="132">
        <v>663058</v>
      </c>
      <c r="F134" s="133">
        <v>663058</v>
      </c>
      <c r="G134" s="133">
        <v>0</v>
      </c>
      <c r="H134" s="133">
        <v>0</v>
      </c>
      <c r="I134" s="133">
        <v>0</v>
      </c>
      <c r="J134" s="132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32">
        <v>663058</v>
      </c>
    </row>
    <row r="135" spans="1:16" ht="47.25">
      <c r="A135" s="37" t="s">
        <v>470</v>
      </c>
      <c r="B135" s="37" t="s">
        <v>471</v>
      </c>
      <c r="C135" s="38" t="s">
        <v>159</v>
      </c>
      <c r="D135" s="38" t="s">
        <v>472</v>
      </c>
      <c r="E135" s="134">
        <v>663058</v>
      </c>
      <c r="F135" s="135">
        <v>663058</v>
      </c>
      <c r="G135" s="135">
        <v>0</v>
      </c>
      <c r="H135" s="135">
        <v>0</v>
      </c>
      <c r="I135" s="135">
        <v>0</v>
      </c>
      <c r="J135" s="134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0</v>
      </c>
      <c r="P135" s="134">
        <v>663058</v>
      </c>
    </row>
    <row r="136" spans="1:16" ht="15.75">
      <c r="A136" s="47" t="s">
        <v>473</v>
      </c>
      <c r="B136" s="47" t="s">
        <v>251</v>
      </c>
      <c r="C136" s="49" t="s">
        <v>4</v>
      </c>
      <c r="D136" s="49" t="s">
        <v>252</v>
      </c>
      <c r="E136" s="132">
        <v>3208571</v>
      </c>
      <c r="F136" s="133">
        <v>3208571</v>
      </c>
      <c r="G136" s="133">
        <v>0</v>
      </c>
      <c r="H136" s="133">
        <v>0</v>
      </c>
      <c r="I136" s="133">
        <v>0</v>
      </c>
      <c r="J136" s="132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32">
        <v>3208571</v>
      </c>
    </row>
    <row r="137" spans="1:16" ht="15.75">
      <c r="A137" s="51"/>
      <c r="B137" s="52" t="s">
        <v>5</v>
      </c>
      <c r="C137" s="50"/>
      <c r="D137" s="53" t="s">
        <v>16</v>
      </c>
      <c r="E137" s="132">
        <v>542651409</v>
      </c>
      <c r="F137" s="132">
        <v>527535021</v>
      </c>
      <c r="G137" s="132">
        <v>193836693</v>
      </c>
      <c r="H137" s="132">
        <v>22039612</v>
      </c>
      <c r="I137" s="132">
        <v>15116388</v>
      </c>
      <c r="J137" s="132">
        <v>30623938</v>
      </c>
      <c r="K137" s="132">
        <v>7876347</v>
      </c>
      <c r="L137" s="132">
        <v>1630596</v>
      </c>
      <c r="M137" s="132">
        <v>260250</v>
      </c>
      <c r="N137" s="132">
        <v>22747591</v>
      </c>
      <c r="O137" s="132">
        <v>22747591</v>
      </c>
      <c r="P137" s="132">
        <v>573275347</v>
      </c>
    </row>
    <row r="138" spans="1:16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21"/>
    </row>
    <row r="139" spans="1:16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21"/>
    </row>
    <row r="140" spans="1:16" ht="15.75">
      <c r="A140" s="95" t="s">
        <v>529</v>
      </c>
      <c r="B140" s="98"/>
      <c r="C140" s="59"/>
      <c r="D140" s="59"/>
      <c r="E140" s="98"/>
      <c r="F140" s="59"/>
      <c r="G140" s="6"/>
      <c r="H140" s="6"/>
      <c r="I140" s="6"/>
      <c r="J140" s="6"/>
      <c r="K140" s="6"/>
      <c r="L140" s="6"/>
      <c r="M140" s="6"/>
      <c r="N140" s="6"/>
      <c r="O140" s="6"/>
      <c r="P140" s="21"/>
    </row>
    <row r="141" spans="1:16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21"/>
    </row>
    <row r="142" spans="1:16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21"/>
    </row>
    <row r="143" spans="1:16" ht="15.75">
      <c r="A143" s="6" t="s">
        <v>526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21"/>
    </row>
    <row r="144" spans="1:16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21"/>
    </row>
    <row r="145" spans="1:16" ht="15.75">
      <c r="A145" s="18" t="s">
        <v>523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21"/>
    </row>
    <row r="146" spans="1:16" ht="15.75">
      <c r="A146" s="6"/>
      <c r="B146" s="6"/>
      <c r="C146" s="6"/>
      <c r="D146" s="6"/>
      <c r="E146" s="6"/>
      <c r="F146" s="6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</sheetData>
  <sheetProtection/>
  <mergeCells count="22"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  <mergeCell ref="E10:E12"/>
    <mergeCell ref="F10:F12"/>
    <mergeCell ref="E9:I9"/>
    <mergeCell ref="L11:L12"/>
    <mergeCell ref="C9:C12"/>
    <mergeCell ref="D9:D12"/>
    <mergeCell ref="M11:M12"/>
    <mergeCell ref="I10:I12"/>
    <mergeCell ref="H11:H12"/>
    <mergeCell ref="K10:K12"/>
    <mergeCell ref="J9:O9"/>
    <mergeCell ref="J10:J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1" max="15" man="1"/>
    <brk id="9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88.125" style="5" customWidth="1"/>
    <col min="3" max="4" width="19.625" style="7" customWidth="1"/>
    <col min="5" max="5" width="21.75390625" style="5" customWidth="1"/>
    <col min="6" max="6" width="22.00390625" style="5" customWidth="1"/>
    <col min="7" max="7" width="18.6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54"/>
      <c r="D1" s="54"/>
      <c r="E1" s="6"/>
      <c r="F1" s="6"/>
      <c r="G1" s="6"/>
    </row>
    <row r="2" spans="1:7" ht="15.75">
      <c r="A2" s="6"/>
      <c r="B2" s="6"/>
      <c r="C2" s="25"/>
      <c r="D2" s="54"/>
      <c r="E2" s="25"/>
      <c r="F2" s="25" t="s">
        <v>117</v>
      </c>
      <c r="G2" s="6"/>
    </row>
    <row r="3" spans="1:7" ht="15.75">
      <c r="A3" s="6"/>
      <c r="B3" s="6"/>
      <c r="C3" s="25"/>
      <c r="D3" s="54"/>
      <c r="E3" s="25"/>
      <c r="F3" s="25" t="s">
        <v>9</v>
      </c>
      <c r="G3" s="6"/>
    </row>
    <row r="4" spans="1:7" ht="15.75">
      <c r="A4" s="6"/>
      <c r="B4" s="73"/>
      <c r="C4" s="26"/>
      <c r="D4" s="27"/>
      <c r="E4" s="26"/>
      <c r="F4" s="26" t="s">
        <v>527</v>
      </c>
      <c r="G4" s="6"/>
    </row>
    <row r="5" spans="1:7" ht="15.75">
      <c r="A5" s="6"/>
      <c r="B5" s="73"/>
      <c r="C5" s="27"/>
      <c r="D5" s="27"/>
      <c r="E5" s="27"/>
      <c r="F5" s="26" t="s">
        <v>601</v>
      </c>
      <c r="G5" s="6"/>
    </row>
    <row r="6" spans="1:7" ht="67.5" customHeight="1">
      <c r="A6" s="176" t="s">
        <v>576</v>
      </c>
      <c r="B6" s="176"/>
      <c r="C6" s="176"/>
      <c r="D6" s="176"/>
      <c r="E6" s="176"/>
      <c r="F6" s="176"/>
      <c r="G6" s="6"/>
    </row>
    <row r="7" spans="1:7" s="8" customFormat="1" ht="18" customHeight="1">
      <c r="A7" s="176"/>
      <c r="B7" s="176"/>
      <c r="C7" s="176"/>
      <c r="D7" s="176"/>
      <c r="E7" s="176"/>
      <c r="F7" s="176"/>
      <c r="G7" s="6"/>
    </row>
    <row r="8" spans="1:7" s="8" customFormat="1" ht="18" customHeight="1">
      <c r="A8" s="29"/>
      <c r="B8" s="29"/>
      <c r="C8" s="29"/>
      <c r="D8" s="29"/>
      <c r="E8" s="29"/>
      <c r="F8" s="29"/>
      <c r="G8" s="6"/>
    </row>
    <row r="9" spans="1:7" s="2" customFormat="1" ht="70.5" customHeight="1">
      <c r="A9" s="175" t="s">
        <v>17</v>
      </c>
      <c r="B9" s="175" t="s">
        <v>95</v>
      </c>
      <c r="C9" s="175" t="s">
        <v>96</v>
      </c>
      <c r="D9" s="175"/>
      <c r="E9" s="9" t="s">
        <v>6</v>
      </c>
      <c r="F9" s="9" t="s">
        <v>7</v>
      </c>
      <c r="G9" s="177" t="s">
        <v>97</v>
      </c>
    </row>
    <row r="10" spans="1:7" s="2" customFormat="1" ht="31.5">
      <c r="A10" s="175"/>
      <c r="B10" s="175"/>
      <c r="C10" s="3" t="s">
        <v>98</v>
      </c>
      <c r="D10" s="3" t="s">
        <v>99</v>
      </c>
      <c r="E10" s="9" t="s">
        <v>100</v>
      </c>
      <c r="F10" s="9" t="s">
        <v>100</v>
      </c>
      <c r="G10" s="177"/>
    </row>
    <row r="11" spans="1:18" s="12" customFormat="1" ht="18.75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1">
        <v>6</v>
      </c>
      <c r="G11" s="11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3" customFormat="1" ht="18.75">
      <c r="A12" s="175" t="s">
        <v>101</v>
      </c>
      <c r="B12" s="175"/>
      <c r="C12" s="175"/>
      <c r="D12" s="175"/>
      <c r="E12" s="175"/>
      <c r="F12" s="175"/>
      <c r="G12" s="17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32">
        <v>41020100</v>
      </c>
      <c r="B13" s="33" t="s">
        <v>509</v>
      </c>
      <c r="C13" s="3" t="s">
        <v>102</v>
      </c>
      <c r="D13" s="3" t="s">
        <v>103</v>
      </c>
      <c r="E13" s="74">
        <v>27567700</v>
      </c>
      <c r="F13" s="74"/>
      <c r="G13" s="34">
        <f>E13+F13</f>
        <v>27567700</v>
      </c>
    </row>
    <row r="14" spans="1:7" ht="31.5">
      <c r="A14" s="3">
        <v>41033900</v>
      </c>
      <c r="B14" s="3" t="s">
        <v>18</v>
      </c>
      <c r="C14" s="3" t="s">
        <v>102</v>
      </c>
      <c r="D14" s="3" t="s">
        <v>103</v>
      </c>
      <c r="E14" s="34">
        <v>55476600</v>
      </c>
      <c r="F14" s="34"/>
      <c r="G14" s="34">
        <f>E14+F14</f>
        <v>55476600</v>
      </c>
    </row>
    <row r="15" spans="1:7" ht="31.5">
      <c r="A15" s="3">
        <v>41034200</v>
      </c>
      <c r="B15" s="3" t="s">
        <v>19</v>
      </c>
      <c r="C15" s="3" t="s">
        <v>102</v>
      </c>
      <c r="D15" s="3" t="s">
        <v>103</v>
      </c>
      <c r="E15" s="75">
        <v>49659400</v>
      </c>
      <c r="F15" s="34"/>
      <c r="G15" s="34">
        <f>E15+F15</f>
        <v>49659400</v>
      </c>
    </row>
    <row r="16" spans="1:7" ht="87.75" customHeight="1">
      <c r="A16" s="32">
        <v>41050100</v>
      </c>
      <c r="B16" s="33" t="s">
        <v>478</v>
      </c>
      <c r="C16" s="3" t="s">
        <v>102</v>
      </c>
      <c r="D16" s="3" t="s">
        <v>479</v>
      </c>
      <c r="E16" s="34">
        <v>100207400</v>
      </c>
      <c r="F16" s="34"/>
      <c r="G16" s="34">
        <f>E16</f>
        <v>100207400</v>
      </c>
    </row>
    <row r="17" spans="1:7" ht="47.25">
      <c r="A17" s="32">
        <v>41050200</v>
      </c>
      <c r="B17" s="33" t="s">
        <v>480</v>
      </c>
      <c r="C17" s="3" t="s">
        <v>102</v>
      </c>
      <c r="D17" s="3" t="s">
        <v>479</v>
      </c>
      <c r="E17" s="35">
        <v>1358400</v>
      </c>
      <c r="F17" s="35"/>
      <c r="G17" s="35">
        <f>E17</f>
        <v>1358400</v>
      </c>
    </row>
    <row r="18" spans="1:7" ht="150" customHeight="1">
      <c r="A18" s="32">
        <v>41050300</v>
      </c>
      <c r="B18" s="33" t="s">
        <v>481</v>
      </c>
      <c r="C18" s="3" t="s">
        <v>102</v>
      </c>
      <c r="D18" s="3" t="s">
        <v>479</v>
      </c>
      <c r="E18" s="34">
        <v>113996700</v>
      </c>
      <c r="F18" s="34"/>
      <c r="G18" s="34">
        <f>E18</f>
        <v>113996700</v>
      </c>
    </row>
    <row r="19" spans="1:7" ht="153" customHeight="1">
      <c r="A19" s="32">
        <v>41050700</v>
      </c>
      <c r="B19" s="33" t="s">
        <v>482</v>
      </c>
      <c r="C19" s="3" t="s">
        <v>102</v>
      </c>
      <c r="D19" s="3" t="s">
        <v>479</v>
      </c>
      <c r="E19" s="34">
        <v>2064900</v>
      </c>
      <c r="F19" s="34"/>
      <c r="G19" s="34">
        <f aca="true" t="shared" si="0" ref="G19:G27">E19+F19</f>
        <v>2064900</v>
      </c>
    </row>
    <row r="20" spans="1:7" ht="31.5">
      <c r="A20" s="32">
        <v>41051000</v>
      </c>
      <c r="B20" s="33" t="s">
        <v>513</v>
      </c>
      <c r="C20" s="3" t="s">
        <v>102</v>
      </c>
      <c r="D20" s="3" t="s">
        <v>479</v>
      </c>
      <c r="E20" s="34">
        <v>1161400</v>
      </c>
      <c r="F20" s="34"/>
      <c r="G20" s="34">
        <f t="shared" si="0"/>
        <v>1161400</v>
      </c>
    </row>
    <row r="21" spans="1:7" ht="64.5" customHeight="1">
      <c r="A21" s="3">
        <v>41051500</v>
      </c>
      <c r="B21" s="33" t="s">
        <v>483</v>
      </c>
      <c r="C21" s="3" t="s">
        <v>102</v>
      </c>
      <c r="D21" s="3" t="s">
        <v>108</v>
      </c>
      <c r="E21" s="34">
        <f>3005400-E22-E23</f>
        <v>2055400</v>
      </c>
      <c r="F21" s="34"/>
      <c r="G21" s="34">
        <f t="shared" si="0"/>
        <v>2055400</v>
      </c>
    </row>
    <row r="22" spans="1:7" ht="40.5" customHeight="1">
      <c r="A22" s="3">
        <v>41051500</v>
      </c>
      <c r="B22" s="33" t="s">
        <v>484</v>
      </c>
      <c r="C22" s="3" t="s">
        <v>102</v>
      </c>
      <c r="D22" s="3" t="s">
        <v>253</v>
      </c>
      <c r="E22" s="34">
        <v>350000</v>
      </c>
      <c r="F22" s="34"/>
      <c r="G22" s="34">
        <f t="shared" si="0"/>
        <v>350000</v>
      </c>
    </row>
    <row r="23" spans="1:7" ht="40.5" customHeight="1">
      <c r="A23" s="3">
        <v>41051500</v>
      </c>
      <c r="B23" s="33" t="s">
        <v>484</v>
      </c>
      <c r="C23" s="3" t="s">
        <v>102</v>
      </c>
      <c r="D23" s="3" t="s">
        <v>485</v>
      </c>
      <c r="E23" s="34">
        <v>600000</v>
      </c>
      <c r="F23" s="34"/>
      <c r="G23" s="34">
        <f t="shared" si="0"/>
        <v>600000</v>
      </c>
    </row>
    <row r="24" spans="1:7" ht="59.25" customHeight="1">
      <c r="A24" s="3">
        <v>41052000</v>
      </c>
      <c r="B24" s="3" t="s">
        <v>486</v>
      </c>
      <c r="C24" s="3" t="s">
        <v>102</v>
      </c>
      <c r="D24" s="3" t="s">
        <v>108</v>
      </c>
      <c r="E24" s="34">
        <v>373100</v>
      </c>
      <c r="F24" s="34"/>
      <c r="G24" s="34">
        <f t="shared" si="0"/>
        <v>373100</v>
      </c>
    </row>
    <row r="25" spans="1:7" ht="129.75" customHeight="1">
      <c r="A25" s="3">
        <v>41053900</v>
      </c>
      <c r="B25" s="3" t="s">
        <v>487</v>
      </c>
      <c r="C25" s="3" t="s">
        <v>102</v>
      </c>
      <c r="D25" s="3" t="s">
        <v>108</v>
      </c>
      <c r="E25" s="34">
        <v>84500</v>
      </c>
      <c r="F25" s="34"/>
      <c r="G25" s="34">
        <f t="shared" si="0"/>
        <v>84500</v>
      </c>
    </row>
    <row r="26" spans="1:7" ht="81.75" customHeight="1">
      <c r="A26" s="3">
        <v>41053900</v>
      </c>
      <c r="B26" s="3" t="s">
        <v>488</v>
      </c>
      <c r="C26" s="3" t="s">
        <v>102</v>
      </c>
      <c r="D26" s="3" t="s">
        <v>108</v>
      </c>
      <c r="E26" s="34">
        <v>165000</v>
      </c>
      <c r="F26" s="34"/>
      <c r="G26" s="34">
        <f t="shared" si="0"/>
        <v>165000</v>
      </c>
    </row>
    <row r="27" spans="1:7" ht="70.5" customHeight="1">
      <c r="A27" s="3">
        <v>41053900</v>
      </c>
      <c r="B27" s="3" t="s">
        <v>489</v>
      </c>
      <c r="C27" s="3" t="s">
        <v>102</v>
      </c>
      <c r="D27" s="3" t="s">
        <v>108</v>
      </c>
      <c r="E27" s="34">
        <v>35100</v>
      </c>
      <c r="F27" s="34"/>
      <c r="G27" s="34">
        <f t="shared" si="0"/>
        <v>35100</v>
      </c>
    </row>
    <row r="28" spans="1:7" ht="40.5" customHeight="1">
      <c r="A28" s="3"/>
      <c r="B28" s="24" t="s">
        <v>105</v>
      </c>
      <c r="C28" s="24"/>
      <c r="D28" s="24"/>
      <c r="E28" s="36">
        <f>SUM(E13:E27)</f>
        <v>355155600</v>
      </c>
      <c r="F28" s="36">
        <f>SUM(F13:F27)</f>
        <v>0</v>
      </c>
      <c r="G28" s="36">
        <f>SUM(G13:G27)</f>
        <v>355155600</v>
      </c>
    </row>
    <row r="29" spans="1:7" ht="40.5" customHeight="1">
      <c r="A29" s="178" t="s">
        <v>106</v>
      </c>
      <c r="B29" s="178"/>
      <c r="C29" s="178"/>
      <c r="D29" s="178"/>
      <c r="E29" s="178"/>
      <c r="F29" s="178"/>
      <c r="G29" s="178"/>
    </row>
    <row r="30" spans="1:7" ht="47.25">
      <c r="A30" s="3">
        <v>3719770</v>
      </c>
      <c r="B30" s="28" t="s">
        <v>491</v>
      </c>
      <c r="C30" s="3" t="s">
        <v>107</v>
      </c>
      <c r="D30" s="3" t="s">
        <v>102</v>
      </c>
      <c r="E30" s="40">
        <v>1518000</v>
      </c>
      <c r="F30" s="40"/>
      <c r="G30" s="39">
        <f>E30</f>
        <v>1518000</v>
      </c>
    </row>
    <row r="31" spans="1:7" ht="63">
      <c r="A31" s="3">
        <v>3719770</v>
      </c>
      <c r="B31" s="28" t="s">
        <v>492</v>
      </c>
      <c r="C31" s="3" t="s">
        <v>490</v>
      </c>
      <c r="D31" s="3" t="s">
        <v>102</v>
      </c>
      <c r="E31" s="40">
        <v>870571</v>
      </c>
      <c r="F31" s="40"/>
      <c r="G31" s="39">
        <f>E31</f>
        <v>870571</v>
      </c>
    </row>
    <row r="32" spans="1:7" ht="31.5">
      <c r="A32" s="3">
        <v>3719770</v>
      </c>
      <c r="B32" s="28" t="s">
        <v>254</v>
      </c>
      <c r="C32" s="3" t="s">
        <v>108</v>
      </c>
      <c r="D32" s="3" t="s">
        <v>102</v>
      </c>
      <c r="E32" s="40">
        <v>300000</v>
      </c>
      <c r="F32" s="40"/>
      <c r="G32" s="39">
        <f>E32</f>
        <v>300000</v>
      </c>
    </row>
    <row r="33" spans="1:7" ht="31.5">
      <c r="A33" s="3">
        <v>3719770</v>
      </c>
      <c r="B33" s="28" t="s">
        <v>169</v>
      </c>
      <c r="C33" s="3" t="s">
        <v>146</v>
      </c>
      <c r="D33" s="3" t="s">
        <v>102</v>
      </c>
      <c r="E33" s="40">
        <v>20000</v>
      </c>
      <c r="F33" s="40"/>
      <c r="G33" s="40">
        <v>20000</v>
      </c>
    </row>
    <row r="34" spans="1:7" ht="31.5">
      <c r="A34" s="3">
        <v>3719770</v>
      </c>
      <c r="B34" s="28" t="s">
        <v>104</v>
      </c>
      <c r="C34" s="3" t="s">
        <v>109</v>
      </c>
      <c r="D34" s="3" t="s">
        <v>102</v>
      </c>
      <c r="E34" s="39">
        <v>500000</v>
      </c>
      <c r="F34" s="39"/>
      <c r="G34" s="39">
        <f>E34</f>
        <v>500000</v>
      </c>
    </row>
    <row r="35" spans="1:7" ht="15.75">
      <c r="A35" s="3"/>
      <c r="B35" s="24" t="s">
        <v>105</v>
      </c>
      <c r="C35" s="24"/>
      <c r="D35" s="24"/>
      <c r="E35" s="36">
        <f>SUM(E30:E34)</f>
        <v>3208571</v>
      </c>
      <c r="F35" s="36">
        <f>SUM(F30:F34)</f>
        <v>0</v>
      </c>
      <c r="G35" s="36">
        <f>SUM(G30:G34)</f>
        <v>3208571</v>
      </c>
    </row>
    <row r="36" spans="1:7" ht="15.75">
      <c r="A36" s="6"/>
      <c r="B36" s="6"/>
      <c r="C36" s="55"/>
      <c r="D36" s="55"/>
      <c r="E36" s="6"/>
      <c r="F36" s="6"/>
      <c r="G36" s="6"/>
    </row>
    <row r="37" spans="1:7" ht="15.75">
      <c r="A37" s="6"/>
      <c r="B37" s="6"/>
      <c r="C37" s="55"/>
      <c r="D37" s="55"/>
      <c r="E37" s="6"/>
      <c r="F37" s="6"/>
      <c r="G37" s="6"/>
    </row>
    <row r="38" spans="1:16" ht="15.75">
      <c r="A38" s="95" t="s">
        <v>529</v>
      </c>
      <c r="B38" s="98"/>
      <c r="C38" s="59"/>
      <c r="D38" s="59"/>
      <c r="E38" s="98"/>
      <c r="F38" s="59"/>
      <c r="G38" s="6"/>
      <c r="H38" s="6"/>
      <c r="I38" s="6"/>
      <c r="J38" s="6"/>
      <c r="K38" s="6"/>
      <c r="L38" s="6"/>
      <c r="M38" s="6"/>
      <c r="N38" s="6"/>
      <c r="O38" s="6"/>
      <c r="P38" s="21"/>
    </row>
    <row r="39" spans="1:7" ht="15.75">
      <c r="A39" s="6"/>
      <c r="B39" s="6"/>
      <c r="C39" s="55"/>
      <c r="D39" s="55"/>
      <c r="E39" s="6"/>
      <c r="F39" s="6"/>
      <c r="G39" s="6"/>
    </row>
    <row r="40" spans="1:7" ht="34.5" customHeight="1">
      <c r="A40" s="156" t="s">
        <v>577</v>
      </c>
      <c r="B40" s="156"/>
      <c r="C40" s="156"/>
      <c r="D40" s="156"/>
      <c r="E40" s="156"/>
      <c r="F40" s="156"/>
      <c r="G40" s="6"/>
    </row>
    <row r="41" spans="1:7" ht="15.75">
      <c r="A41" s="6"/>
      <c r="B41" s="6"/>
      <c r="C41" s="6"/>
      <c r="D41" s="6"/>
      <c r="E41" s="6"/>
      <c r="F41" s="6"/>
      <c r="G41" s="6"/>
    </row>
    <row r="42" spans="1:7" ht="15.75">
      <c r="A42" s="18" t="s">
        <v>522</v>
      </c>
      <c r="B42" s="6"/>
      <c r="C42" s="6"/>
      <c r="D42" s="6"/>
      <c r="E42" s="6"/>
      <c r="F42" s="6"/>
      <c r="G42" s="6"/>
    </row>
    <row r="43" spans="3:4" ht="12.75">
      <c r="C43" s="19"/>
      <c r="D43" s="19"/>
    </row>
  </sheetData>
  <sheetProtection/>
  <mergeCells count="8">
    <mergeCell ref="A12:G12"/>
    <mergeCell ref="A40:F40"/>
    <mergeCell ref="A6:F7"/>
    <mergeCell ref="A9:A10"/>
    <mergeCell ref="B9:B10"/>
    <mergeCell ref="C9:D9"/>
    <mergeCell ref="G9:G10"/>
    <mergeCell ref="A29:G29"/>
  </mergeCells>
  <printOptions/>
  <pageMargins left="0.7086614173228347" right="0.1968503937007874" top="0.2362204724409449" bottom="0.2362204724409449" header="0.31496062992125984" footer="0.31496062992125984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view="pageBreakPreview" zoomScale="50" zoomScaleNormal="55" zoomScaleSheetLayoutView="50" zoomScalePageLayoutView="0" workbookViewId="0" topLeftCell="B1">
      <pane ySplit="11" topLeftCell="A12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1.125" style="2" customWidth="1"/>
    <col min="2" max="2" width="25.25390625" style="2" customWidth="1"/>
    <col min="3" max="3" width="35.25390625" style="2" customWidth="1"/>
    <col min="4" max="4" width="99.375" style="2" customWidth="1"/>
    <col min="5" max="5" width="72.625" style="2" customWidth="1"/>
    <col min="6" max="6" width="26.125" style="2" customWidth="1"/>
    <col min="7" max="7" width="23.00390625" style="2" customWidth="1"/>
    <col min="8" max="8" width="30.00390625" style="2" customWidth="1"/>
    <col min="9" max="9" width="27.125" style="2" customWidth="1"/>
    <col min="10" max="16384" width="9.125" style="2" customWidth="1"/>
  </cols>
  <sheetData>
    <row r="1" spans="1:6" ht="18.75">
      <c r="A1" s="6"/>
      <c r="B1" s="6"/>
      <c r="C1" s="6"/>
      <c r="D1" s="6"/>
      <c r="E1" s="6"/>
      <c r="F1" s="6"/>
    </row>
    <row r="2" spans="1:8" ht="18.75">
      <c r="A2" s="6"/>
      <c r="B2" s="6"/>
      <c r="C2" s="6"/>
      <c r="D2" s="6"/>
      <c r="E2" s="60"/>
      <c r="F2" s="60"/>
      <c r="H2" s="60" t="s">
        <v>255</v>
      </c>
    </row>
    <row r="3" spans="1:8" ht="18.75">
      <c r="A3" s="6"/>
      <c r="B3" s="6"/>
      <c r="C3" s="6"/>
      <c r="D3" s="6"/>
      <c r="E3" s="60"/>
      <c r="F3" s="60"/>
      <c r="H3" s="60" t="s">
        <v>9</v>
      </c>
    </row>
    <row r="4" spans="1:8" ht="18.75">
      <c r="A4" s="6"/>
      <c r="B4" s="6"/>
      <c r="C4" s="6"/>
      <c r="D4" s="6"/>
      <c r="E4" s="60"/>
      <c r="F4" s="60"/>
      <c r="H4" s="60" t="s">
        <v>531</v>
      </c>
    </row>
    <row r="5" spans="1:8" ht="18.75">
      <c r="A5" s="6"/>
      <c r="B5" s="6"/>
      <c r="C5" s="6"/>
      <c r="D5" s="6"/>
      <c r="E5" s="60"/>
      <c r="F5" s="60"/>
      <c r="H5" s="60" t="s">
        <v>601</v>
      </c>
    </row>
    <row r="6" spans="1:6" ht="18.75">
      <c r="A6" s="6"/>
      <c r="B6" s="6"/>
      <c r="C6" s="6"/>
      <c r="D6" s="6"/>
      <c r="E6" s="60"/>
      <c r="F6" s="6"/>
    </row>
    <row r="7" spans="1:6" ht="14.25" customHeight="1">
      <c r="A7" s="61"/>
      <c r="B7" s="61"/>
      <c r="C7" s="61"/>
      <c r="D7" s="61"/>
      <c r="E7" s="61"/>
      <c r="F7" s="61"/>
    </row>
    <row r="8" spans="1:9" ht="33.75" customHeight="1">
      <c r="A8" s="179" t="s">
        <v>565</v>
      </c>
      <c r="B8" s="179"/>
      <c r="C8" s="179"/>
      <c r="D8" s="179"/>
      <c r="E8" s="179"/>
      <c r="F8" s="179"/>
      <c r="G8" s="179"/>
      <c r="H8" s="179"/>
      <c r="I8" s="179"/>
    </row>
    <row r="9" spans="1:6" ht="33.75" customHeight="1">
      <c r="A9" s="6"/>
      <c r="B9" s="6"/>
      <c r="C9" s="57"/>
      <c r="D9" s="57"/>
      <c r="E9" s="56"/>
      <c r="F9" s="56"/>
    </row>
    <row r="10" spans="1:9" s="15" customFormat="1" ht="113.25" customHeight="1">
      <c r="A10" s="110" t="s">
        <v>567</v>
      </c>
      <c r="B10" s="110" t="s">
        <v>568</v>
      </c>
      <c r="C10" s="110" t="s">
        <v>569</v>
      </c>
      <c r="D10" s="110" t="s">
        <v>570</v>
      </c>
      <c r="E10" s="110" t="s">
        <v>571</v>
      </c>
      <c r="F10" s="110" t="s">
        <v>572</v>
      </c>
      <c r="G10" s="110" t="s">
        <v>573</v>
      </c>
      <c r="H10" s="110" t="s">
        <v>574</v>
      </c>
      <c r="I10" s="110" t="s">
        <v>575</v>
      </c>
    </row>
    <row r="11" spans="1:9" s="15" customFormat="1" ht="33.75" customHeight="1">
      <c r="A11" s="7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15" customFormat="1" ht="33.75" customHeight="1">
      <c r="A12" s="10"/>
      <c r="B12" s="10"/>
      <c r="C12" s="58"/>
      <c r="D12" s="62" t="s">
        <v>11</v>
      </c>
      <c r="E12" s="24"/>
      <c r="F12" s="63"/>
      <c r="G12" s="63"/>
      <c r="H12" s="63">
        <f>H17+H13</f>
        <v>946500</v>
      </c>
      <c r="I12" s="115"/>
    </row>
    <row r="13" spans="1:9" ht="33.75" customHeight="1">
      <c r="A13" s="186" t="s">
        <v>263</v>
      </c>
      <c r="B13" s="180" t="s">
        <v>173</v>
      </c>
      <c r="C13" s="183" t="s">
        <v>150</v>
      </c>
      <c r="D13" s="183" t="s">
        <v>174</v>
      </c>
      <c r="E13" s="64"/>
      <c r="F13" s="80"/>
      <c r="G13" s="80"/>
      <c r="H13" s="80">
        <f>SUM(H14:H16)</f>
        <v>897000</v>
      </c>
      <c r="I13" s="111"/>
    </row>
    <row r="14" spans="1:9" ht="33.75" customHeight="1">
      <c r="A14" s="187"/>
      <c r="B14" s="181"/>
      <c r="C14" s="184"/>
      <c r="D14" s="184"/>
      <c r="E14" s="65" t="s">
        <v>578</v>
      </c>
      <c r="F14" s="81"/>
      <c r="G14" s="81"/>
      <c r="H14" s="81">
        <v>147000</v>
      </c>
      <c r="I14" s="111"/>
    </row>
    <row r="15" spans="1:9" ht="33.75" customHeight="1">
      <c r="A15" s="187"/>
      <c r="B15" s="181"/>
      <c r="C15" s="184"/>
      <c r="D15" s="184"/>
      <c r="E15" s="65" t="s">
        <v>257</v>
      </c>
      <c r="F15" s="81"/>
      <c r="G15" s="81"/>
      <c r="H15" s="81">
        <v>600000</v>
      </c>
      <c r="I15" s="111"/>
    </row>
    <row r="16" spans="1:9" ht="33.75" customHeight="1">
      <c r="A16" s="188"/>
      <c r="B16" s="182"/>
      <c r="C16" s="185"/>
      <c r="D16" s="185"/>
      <c r="E16" s="65" t="s">
        <v>498</v>
      </c>
      <c r="F16" s="81"/>
      <c r="G16" s="81"/>
      <c r="H16" s="81">
        <v>150000</v>
      </c>
      <c r="I16" s="111"/>
    </row>
    <row r="17" spans="1:9" ht="33.75" customHeight="1">
      <c r="A17" s="82" t="s">
        <v>264</v>
      </c>
      <c r="B17" s="37" t="s">
        <v>175</v>
      </c>
      <c r="C17" s="38" t="s">
        <v>151</v>
      </c>
      <c r="D17" s="38" t="s">
        <v>176</v>
      </c>
      <c r="E17" s="3" t="s">
        <v>10</v>
      </c>
      <c r="F17" s="66"/>
      <c r="G17" s="66"/>
      <c r="H17" s="66">
        <v>49500</v>
      </c>
      <c r="I17" s="111"/>
    </row>
    <row r="18" spans="1:9" ht="33.75" customHeight="1">
      <c r="A18" s="82"/>
      <c r="B18" s="99"/>
      <c r="C18" s="100"/>
      <c r="D18" s="49" t="s">
        <v>534</v>
      </c>
      <c r="E18" s="3"/>
      <c r="F18" s="63"/>
      <c r="G18" s="63"/>
      <c r="H18" s="63">
        <f>H19+H22+H25</f>
        <v>986370</v>
      </c>
      <c r="I18" s="111"/>
    </row>
    <row r="19" spans="1:9" ht="33.75" customHeight="1">
      <c r="A19" s="180" t="s">
        <v>268</v>
      </c>
      <c r="B19" s="180" t="s">
        <v>82</v>
      </c>
      <c r="C19" s="183" t="s">
        <v>152</v>
      </c>
      <c r="D19" s="183" t="s">
        <v>179</v>
      </c>
      <c r="E19" s="3"/>
      <c r="F19" s="67"/>
      <c r="G19" s="67"/>
      <c r="H19" s="67">
        <f>SUM(H20:H21)</f>
        <v>400000</v>
      </c>
      <c r="I19" s="111"/>
    </row>
    <row r="20" spans="1:9" ht="33.75" customHeight="1">
      <c r="A20" s="181"/>
      <c r="B20" s="181"/>
      <c r="C20" s="184"/>
      <c r="D20" s="184"/>
      <c r="E20" s="3" t="s">
        <v>538</v>
      </c>
      <c r="F20" s="66"/>
      <c r="G20" s="66"/>
      <c r="H20" s="66">
        <v>213000</v>
      </c>
      <c r="I20" s="111"/>
    </row>
    <row r="21" spans="1:9" ht="33.75" customHeight="1">
      <c r="A21" s="182"/>
      <c r="B21" s="182"/>
      <c r="C21" s="185"/>
      <c r="D21" s="185"/>
      <c r="E21" s="3" t="s">
        <v>537</v>
      </c>
      <c r="F21" s="66"/>
      <c r="G21" s="66"/>
      <c r="H21" s="66">
        <v>187000</v>
      </c>
      <c r="I21" s="111"/>
    </row>
    <row r="22" spans="1:9" ht="33.75" customHeight="1">
      <c r="A22" s="180" t="s">
        <v>269</v>
      </c>
      <c r="B22" s="180" t="s">
        <v>83</v>
      </c>
      <c r="C22" s="183" t="s">
        <v>153</v>
      </c>
      <c r="D22" s="183" t="s">
        <v>270</v>
      </c>
      <c r="E22" s="3"/>
      <c r="F22" s="67"/>
      <c r="G22" s="67"/>
      <c r="H22" s="67">
        <f>SUM(H23:H24)</f>
        <v>486370</v>
      </c>
      <c r="I22" s="111"/>
    </row>
    <row r="23" spans="1:9" ht="33.75" customHeight="1">
      <c r="A23" s="181"/>
      <c r="B23" s="181"/>
      <c r="C23" s="184"/>
      <c r="D23" s="184"/>
      <c r="E23" s="3" t="s">
        <v>539</v>
      </c>
      <c r="F23" s="66"/>
      <c r="G23" s="66"/>
      <c r="H23" s="66">
        <v>86370</v>
      </c>
      <c r="I23" s="111"/>
    </row>
    <row r="24" spans="1:9" ht="68.25" customHeight="1">
      <c r="A24" s="182"/>
      <c r="B24" s="182"/>
      <c r="C24" s="185"/>
      <c r="D24" s="185"/>
      <c r="E24" s="3" t="s">
        <v>579</v>
      </c>
      <c r="F24" s="66"/>
      <c r="G24" s="66"/>
      <c r="H24" s="66">
        <v>400000</v>
      </c>
      <c r="I24" s="111"/>
    </row>
    <row r="25" spans="1:9" ht="68.25" customHeight="1">
      <c r="A25" s="99" t="s">
        <v>273</v>
      </c>
      <c r="B25" s="99" t="s">
        <v>127</v>
      </c>
      <c r="C25" s="100" t="s">
        <v>79</v>
      </c>
      <c r="D25" s="100" t="s">
        <v>183</v>
      </c>
      <c r="E25" s="3" t="s">
        <v>540</v>
      </c>
      <c r="F25" s="66"/>
      <c r="G25" s="66"/>
      <c r="H25" s="66">
        <v>100000</v>
      </c>
      <c r="I25" s="111"/>
    </row>
    <row r="26" spans="1:9" ht="68.25" customHeight="1">
      <c r="A26" s="92"/>
      <c r="B26" s="31"/>
      <c r="C26" s="31"/>
      <c r="D26" s="49" t="s">
        <v>258</v>
      </c>
      <c r="E26" s="24"/>
      <c r="F26" s="66"/>
      <c r="G26" s="66"/>
      <c r="H26" s="63">
        <f>H27</f>
        <v>7967276</v>
      </c>
      <c r="I26" s="111"/>
    </row>
    <row r="27" spans="1:9" ht="117.75" customHeight="1">
      <c r="A27" s="93" t="s">
        <v>311</v>
      </c>
      <c r="B27" s="33">
        <v>7361</v>
      </c>
      <c r="C27" s="93" t="s">
        <v>219</v>
      </c>
      <c r="D27" s="3" t="s">
        <v>313</v>
      </c>
      <c r="E27" s="3" t="s">
        <v>493</v>
      </c>
      <c r="F27" s="66"/>
      <c r="G27" s="66"/>
      <c r="H27" s="66">
        <v>7967276</v>
      </c>
      <c r="I27" s="111"/>
    </row>
    <row r="28" spans="1:9" ht="68.25" customHeight="1">
      <c r="A28" s="99"/>
      <c r="B28" s="99"/>
      <c r="C28" s="100"/>
      <c r="D28" s="49" t="s">
        <v>544</v>
      </c>
      <c r="E28" s="24"/>
      <c r="F28" s="63"/>
      <c r="G28" s="63"/>
      <c r="H28" s="63">
        <f>H29</f>
        <v>260845</v>
      </c>
      <c r="I28" s="111"/>
    </row>
    <row r="29" spans="1:9" ht="68.25" customHeight="1">
      <c r="A29" s="180" t="s">
        <v>371</v>
      </c>
      <c r="B29" s="180" t="s">
        <v>163</v>
      </c>
      <c r="C29" s="183" t="s">
        <v>82</v>
      </c>
      <c r="D29" s="183" t="s">
        <v>372</v>
      </c>
      <c r="E29" s="3"/>
      <c r="F29" s="67"/>
      <c r="G29" s="67"/>
      <c r="H29" s="66">
        <f>H30+H31</f>
        <v>260845</v>
      </c>
      <c r="I29" s="111"/>
    </row>
    <row r="30" spans="1:9" ht="68.25" customHeight="1">
      <c r="A30" s="181"/>
      <c r="B30" s="181"/>
      <c r="C30" s="184"/>
      <c r="D30" s="184"/>
      <c r="E30" s="3" t="s">
        <v>562</v>
      </c>
      <c r="F30" s="66"/>
      <c r="G30" s="66"/>
      <c r="H30" s="66">
        <v>160845</v>
      </c>
      <c r="I30" s="111"/>
    </row>
    <row r="31" spans="1:9" ht="68.25" customHeight="1">
      <c r="A31" s="182"/>
      <c r="B31" s="182"/>
      <c r="C31" s="185"/>
      <c r="D31" s="185"/>
      <c r="E31" s="3" t="s">
        <v>498</v>
      </c>
      <c r="F31" s="66"/>
      <c r="G31" s="66"/>
      <c r="H31" s="66">
        <v>100000</v>
      </c>
      <c r="I31" s="111"/>
    </row>
    <row r="32" spans="1:9" ht="33.75" customHeight="1">
      <c r="A32" s="10"/>
      <c r="B32" s="47"/>
      <c r="C32" s="49"/>
      <c r="D32" s="49" t="s">
        <v>259</v>
      </c>
      <c r="E32" s="83"/>
      <c r="F32" s="68"/>
      <c r="G32" s="68"/>
      <c r="H32" s="68">
        <f>H33+H36+H37+H40+H41</f>
        <v>2127000</v>
      </c>
      <c r="I32" s="111"/>
    </row>
    <row r="33" spans="1:9" ht="33.75" customHeight="1">
      <c r="A33" s="180" t="s">
        <v>405</v>
      </c>
      <c r="B33" s="180" t="s">
        <v>222</v>
      </c>
      <c r="C33" s="183" t="s">
        <v>154</v>
      </c>
      <c r="D33" s="183" t="s">
        <v>223</v>
      </c>
      <c r="E33" s="83"/>
      <c r="F33" s="69"/>
      <c r="G33" s="69"/>
      <c r="H33" s="69">
        <f>H34+H35</f>
        <v>143000</v>
      </c>
      <c r="I33" s="111"/>
    </row>
    <row r="34" spans="1:9" ht="33.75" customHeight="1">
      <c r="A34" s="181"/>
      <c r="B34" s="181"/>
      <c r="C34" s="184"/>
      <c r="D34" s="184"/>
      <c r="E34" s="84" t="s">
        <v>498</v>
      </c>
      <c r="F34" s="70"/>
      <c r="G34" s="70"/>
      <c r="H34" s="70">
        <v>110000</v>
      </c>
      <c r="I34" s="111"/>
    </row>
    <row r="35" spans="1:9" ht="33.75" customHeight="1">
      <c r="A35" s="182"/>
      <c r="B35" s="182"/>
      <c r="C35" s="185"/>
      <c r="D35" s="185"/>
      <c r="E35" s="84" t="s">
        <v>497</v>
      </c>
      <c r="F35" s="70"/>
      <c r="G35" s="70"/>
      <c r="H35" s="70">
        <v>33000</v>
      </c>
      <c r="I35" s="111"/>
    </row>
    <row r="36" spans="1:9" ht="33.75" customHeight="1">
      <c r="A36" s="99" t="s">
        <v>409</v>
      </c>
      <c r="B36" s="99" t="s">
        <v>126</v>
      </c>
      <c r="C36" s="100" t="s">
        <v>224</v>
      </c>
      <c r="D36" s="100" t="s">
        <v>225</v>
      </c>
      <c r="E36" s="84" t="s">
        <v>543</v>
      </c>
      <c r="F36" s="69"/>
      <c r="G36" s="69"/>
      <c r="H36" s="69">
        <v>20000</v>
      </c>
      <c r="I36" s="111"/>
    </row>
    <row r="37" spans="1:9" ht="33.75" customHeight="1">
      <c r="A37" s="191">
        <v>1014080</v>
      </c>
      <c r="B37" s="180" t="s">
        <v>229</v>
      </c>
      <c r="C37" s="183" t="s">
        <v>165</v>
      </c>
      <c r="D37" s="183" t="s">
        <v>230</v>
      </c>
      <c r="E37" s="84"/>
      <c r="F37" s="69"/>
      <c r="G37" s="69"/>
      <c r="H37" s="69">
        <f>SUM(H38:H39)</f>
        <v>784000</v>
      </c>
      <c r="I37" s="111"/>
    </row>
    <row r="38" spans="1:9" ht="33.75" customHeight="1">
      <c r="A38" s="192"/>
      <c r="B38" s="181"/>
      <c r="C38" s="184"/>
      <c r="D38" s="184"/>
      <c r="E38" s="84" t="s">
        <v>542</v>
      </c>
      <c r="F38" s="70"/>
      <c r="G38" s="70"/>
      <c r="H38" s="70">
        <v>384000</v>
      </c>
      <c r="I38" s="111"/>
    </row>
    <row r="39" spans="1:9" ht="33.75" customHeight="1">
      <c r="A39" s="192"/>
      <c r="B39" s="181"/>
      <c r="C39" s="184"/>
      <c r="D39" s="184"/>
      <c r="E39" s="84" t="s">
        <v>499</v>
      </c>
      <c r="F39" s="70"/>
      <c r="G39" s="70"/>
      <c r="H39" s="70">
        <v>400000</v>
      </c>
      <c r="I39" s="111"/>
    </row>
    <row r="40" spans="1:9" ht="33.75" customHeight="1">
      <c r="A40" s="99" t="s">
        <v>429</v>
      </c>
      <c r="B40" s="99" t="s">
        <v>232</v>
      </c>
      <c r="C40" s="100" t="s">
        <v>156</v>
      </c>
      <c r="D40" s="100" t="s">
        <v>233</v>
      </c>
      <c r="E40" s="104" t="s">
        <v>580</v>
      </c>
      <c r="F40" s="105"/>
      <c r="G40" s="105"/>
      <c r="H40" s="105">
        <v>230000</v>
      </c>
      <c r="I40" s="111"/>
    </row>
    <row r="41" spans="1:9" ht="33.75" customHeight="1">
      <c r="A41" s="93" t="s">
        <v>532</v>
      </c>
      <c r="B41" s="33">
        <v>7370</v>
      </c>
      <c r="C41" s="93"/>
      <c r="D41" s="3" t="s">
        <v>533</v>
      </c>
      <c r="E41" s="3" t="s">
        <v>541</v>
      </c>
      <c r="F41" s="105"/>
      <c r="G41" s="105"/>
      <c r="H41" s="105">
        <v>950000</v>
      </c>
      <c r="I41" s="111"/>
    </row>
    <row r="42" spans="1:9" ht="33.75" customHeight="1">
      <c r="A42" s="85"/>
      <c r="B42" s="76"/>
      <c r="C42" s="76"/>
      <c r="D42" s="77" t="s">
        <v>260</v>
      </c>
      <c r="E42" s="86"/>
      <c r="F42" s="87"/>
      <c r="G42" s="87"/>
      <c r="H42" s="87">
        <f>H43+H44+H46+H50+H52</f>
        <v>10451600</v>
      </c>
      <c r="I42" s="111"/>
    </row>
    <row r="43" spans="1:9" s="20" customFormat="1" ht="62.25" customHeight="1">
      <c r="A43" s="99" t="s">
        <v>444</v>
      </c>
      <c r="B43" s="99" t="s">
        <v>238</v>
      </c>
      <c r="C43" s="100" t="s">
        <v>12</v>
      </c>
      <c r="D43" s="100" t="s">
        <v>445</v>
      </c>
      <c r="E43" s="3" t="s">
        <v>494</v>
      </c>
      <c r="F43" s="88"/>
      <c r="G43" s="88"/>
      <c r="H43" s="88">
        <v>20000</v>
      </c>
      <c r="I43" s="112"/>
    </row>
    <row r="44" spans="1:9" ht="33.75" customHeight="1">
      <c r="A44" s="189" t="s">
        <v>446</v>
      </c>
      <c r="B44" s="189" t="s">
        <v>239</v>
      </c>
      <c r="C44" s="190" t="s">
        <v>12</v>
      </c>
      <c r="D44" s="190" t="s">
        <v>240</v>
      </c>
      <c r="E44" s="24"/>
      <c r="F44" s="67"/>
      <c r="G44" s="67"/>
      <c r="H44" s="67">
        <f>SUM(H45:H45)</f>
        <v>330000</v>
      </c>
      <c r="I44" s="111"/>
    </row>
    <row r="45" spans="1:9" s="5" customFormat="1" ht="62.25" customHeight="1">
      <c r="A45" s="189"/>
      <c r="B45" s="189"/>
      <c r="C45" s="190"/>
      <c r="D45" s="190"/>
      <c r="E45" s="84" t="s">
        <v>535</v>
      </c>
      <c r="F45" s="70"/>
      <c r="G45" s="70"/>
      <c r="H45" s="70">
        <v>330000</v>
      </c>
      <c r="I45" s="113"/>
    </row>
    <row r="46" spans="1:9" s="5" customFormat="1" ht="33.75" customHeight="1">
      <c r="A46" s="180" t="s">
        <v>447</v>
      </c>
      <c r="B46" s="180" t="s">
        <v>241</v>
      </c>
      <c r="C46" s="183" t="s">
        <v>12</v>
      </c>
      <c r="D46" s="183" t="s">
        <v>242</v>
      </c>
      <c r="E46" s="84"/>
      <c r="F46" s="69"/>
      <c r="G46" s="69"/>
      <c r="H46" s="69">
        <f>SUM(H47:H49)</f>
        <v>1674000</v>
      </c>
      <c r="I46" s="113"/>
    </row>
    <row r="47" spans="1:9" s="5" customFormat="1" ht="48.75" customHeight="1">
      <c r="A47" s="181"/>
      <c r="B47" s="181"/>
      <c r="C47" s="184"/>
      <c r="D47" s="184"/>
      <c r="E47" s="3" t="s">
        <v>500</v>
      </c>
      <c r="F47" s="66"/>
      <c r="G47" s="66"/>
      <c r="H47" s="66">
        <v>650000</v>
      </c>
      <c r="I47" s="113"/>
    </row>
    <row r="48" spans="1:9" s="5" customFormat="1" ht="53.25" customHeight="1">
      <c r="A48" s="181"/>
      <c r="B48" s="181"/>
      <c r="C48" s="184"/>
      <c r="D48" s="184"/>
      <c r="E48" s="3" t="s">
        <v>495</v>
      </c>
      <c r="F48" s="66"/>
      <c r="G48" s="66"/>
      <c r="H48" s="66">
        <v>350000</v>
      </c>
      <c r="I48" s="113"/>
    </row>
    <row r="49" spans="1:9" s="5" customFormat="1" ht="33.75" customHeight="1">
      <c r="A49" s="182"/>
      <c r="B49" s="182"/>
      <c r="C49" s="185"/>
      <c r="D49" s="185"/>
      <c r="E49" s="84" t="s">
        <v>501</v>
      </c>
      <c r="F49" s="70"/>
      <c r="G49" s="70"/>
      <c r="H49" s="70">
        <v>674000</v>
      </c>
      <c r="I49" s="113"/>
    </row>
    <row r="50" spans="1:9" ht="33.75" customHeight="1">
      <c r="A50" s="191">
        <v>1216086</v>
      </c>
      <c r="B50" s="180">
        <v>6086</v>
      </c>
      <c r="C50" s="183" t="s">
        <v>244</v>
      </c>
      <c r="D50" s="183" t="s">
        <v>454</v>
      </c>
      <c r="E50" s="71"/>
      <c r="F50" s="67"/>
      <c r="G50" s="67"/>
      <c r="H50" s="67">
        <f>SUM(H51:H51)</f>
        <v>800000</v>
      </c>
      <c r="I50" s="111"/>
    </row>
    <row r="51" spans="1:9" ht="65.25" customHeight="1">
      <c r="A51" s="196"/>
      <c r="B51" s="182"/>
      <c r="C51" s="185"/>
      <c r="D51" s="185"/>
      <c r="E51" s="3" t="s">
        <v>256</v>
      </c>
      <c r="F51" s="66"/>
      <c r="G51" s="66"/>
      <c r="H51" s="66">
        <v>800000</v>
      </c>
      <c r="I51" s="111"/>
    </row>
    <row r="52" spans="1:9" ht="33.75" customHeight="1">
      <c r="A52" s="191">
        <v>1217461</v>
      </c>
      <c r="B52" s="180" t="s">
        <v>245</v>
      </c>
      <c r="C52" s="183" t="s">
        <v>246</v>
      </c>
      <c r="D52" s="183" t="s">
        <v>247</v>
      </c>
      <c r="E52" s="84"/>
      <c r="F52" s="69"/>
      <c r="G52" s="69"/>
      <c r="H52" s="69">
        <f>SUM(H53:H54)</f>
        <v>7627600</v>
      </c>
      <c r="I52" s="111"/>
    </row>
    <row r="53" spans="1:9" ht="33.75" customHeight="1">
      <c r="A53" s="192"/>
      <c r="B53" s="181"/>
      <c r="C53" s="184"/>
      <c r="D53" s="184"/>
      <c r="E53" s="89" t="s">
        <v>502</v>
      </c>
      <c r="F53" s="70"/>
      <c r="G53" s="70"/>
      <c r="H53" s="70">
        <f>7234600+293000</f>
        <v>7527600</v>
      </c>
      <c r="I53" s="111"/>
    </row>
    <row r="54" spans="1:9" ht="33.75" customHeight="1">
      <c r="A54" s="192"/>
      <c r="B54" s="181"/>
      <c r="C54" s="184"/>
      <c r="D54" s="184"/>
      <c r="E54" s="101" t="s">
        <v>503</v>
      </c>
      <c r="F54" s="70"/>
      <c r="G54" s="70"/>
      <c r="H54" s="70">
        <v>100000</v>
      </c>
      <c r="I54" s="111"/>
    </row>
    <row r="55" spans="1:9" s="103" customFormat="1" ht="33.75" customHeight="1">
      <c r="A55" s="102"/>
      <c r="B55" s="47"/>
      <c r="C55" s="49"/>
      <c r="D55" s="49" t="s">
        <v>536</v>
      </c>
      <c r="E55" s="83"/>
      <c r="F55" s="68"/>
      <c r="G55" s="68"/>
      <c r="H55" s="68">
        <f>H56</f>
        <v>8000</v>
      </c>
      <c r="I55" s="114"/>
    </row>
    <row r="56" spans="1:9" ht="33.75" customHeight="1">
      <c r="A56" s="99" t="s">
        <v>466</v>
      </c>
      <c r="B56" s="99" t="s">
        <v>177</v>
      </c>
      <c r="C56" s="100" t="s">
        <v>150</v>
      </c>
      <c r="D56" s="100" t="s">
        <v>178</v>
      </c>
      <c r="E56" s="84" t="s">
        <v>581</v>
      </c>
      <c r="F56" s="70"/>
      <c r="G56" s="70"/>
      <c r="H56" s="70">
        <v>8000</v>
      </c>
      <c r="I56" s="111"/>
    </row>
    <row r="57" spans="1:9" ht="33.75" customHeight="1">
      <c r="A57" s="10"/>
      <c r="B57" s="193" t="s">
        <v>8</v>
      </c>
      <c r="C57" s="194"/>
      <c r="D57" s="194"/>
      <c r="E57" s="195"/>
      <c r="F57" s="72"/>
      <c r="G57" s="72"/>
      <c r="H57" s="72">
        <f>H12+H18+H32+H42+H55+H28+H26</f>
        <v>22747591</v>
      </c>
      <c r="I57" s="111"/>
    </row>
    <row r="58" spans="1:7" ht="18.75">
      <c r="A58" s="61"/>
      <c r="B58" s="61"/>
      <c r="C58" s="61"/>
      <c r="D58" s="61"/>
      <c r="E58" s="61"/>
      <c r="F58" s="61"/>
      <c r="G58" s="4"/>
    </row>
    <row r="59" spans="1:6" ht="15.75">
      <c r="A59" s="6"/>
      <c r="B59" s="90" t="s">
        <v>528</v>
      </c>
      <c r="C59" s="91"/>
      <c r="D59" s="91"/>
      <c r="E59" s="90" t="s">
        <v>530</v>
      </c>
      <c r="F59" s="6"/>
    </row>
    <row r="60" spans="1:6" ht="15.75">
      <c r="A60" s="6"/>
      <c r="B60" s="6"/>
      <c r="C60" s="6"/>
      <c r="D60" s="6"/>
      <c r="E60" s="6"/>
      <c r="F60" s="6"/>
    </row>
    <row r="61" spans="1:6" ht="15.75">
      <c r="A61" s="6"/>
      <c r="B61" s="6" t="s">
        <v>566</v>
      </c>
      <c r="C61" s="6"/>
      <c r="D61" s="6"/>
      <c r="E61" s="6"/>
      <c r="F61" s="6"/>
    </row>
    <row r="62" spans="1:6" ht="15.75">
      <c r="A62" s="6"/>
      <c r="B62" s="6"/>
      <c r="C62" s="6"/>
      <c r="D62" s="6"/>
      <c r="E62" s="6"/>
      <c r="F62" s="6"/>
    </row>
    <row r="63" spans="1:6" ht="15.75">
      <c r="A63" s="6"/>
      <c r="B63" s="6" t="s">
        <v>475</v>
      </c>
      <c r="C63" s="6"/>
      <c r="D63" s="6"/>
      <c r="E63" s="6" t="s">
        <v>496</v>
      </c>
      <c r="F63" s="6"/>
    </row>
    <row r="64" spans="1:7" ht="18.75">
      <c r="A64" s="4"/>
      <c r="B64" s="4"/>
      <c r="C64" s="4"/>
      <c r="D64" s="4"/>
      <c r="E64" s="4"/>
      <c r="F64" s="4"/>
      <c r="G64" s="4"/>
    </row>
    <row r="65" spans="1:7" ht="18.75">
      <c r="A65" s="4"/>
      <c r="B65" s="4"/>
      <c r="C65" s="4"/>
      <c r="D65" s="4"/>
      <c r="E65" s="4"/>
      <c r="F65" s="4"/>
      <c r="G65" s="4"/>
    </row>
    <row r="66" spans="1:7" ht="18.75">
      <c r="A66" s="4"/>
      <c r="B66" s="4"/>
      <c r="C66" s="4"/>
      <c r="D66" s="4"/>
      <c r="E66" s="4"/>
      <c r="F66" s="4"/>
      <c r="G66" s="4"/>
    </row>
    <row r="67" spans="1:7" ht="18.75">
      <c r="A67" s="4"/>
      <c r="B67" s="4"/>
      <c r="C67" s="4"/>
      <c r="D67" s="4"/>
      <c r="E67" s="78" t="e">
        <f>F57+#REF!</f>
        <v>#REF!</v>
      </c>
      <c r="F67" s="4"/>
      <c r="G67" s="4"/>
    </row>
    <row r="68" spans="1:7" ht="18.75">
      <c r="A68" s="4"/>
      <c r="B68" s="4"/>
      <c r="C68" s="4"/>
      <c r="D68" s="4"/>
      <c r="E68" s="4"/>
      <c r="F68" s="4"/>
      <c r="G68" s="4"/>
    </row>
    <row r="69" spans="1:7" ht="18.75">
      <c r="A69" s="4"/>
      <c r="B69" s="4"/>
      <c r="C69" s="4"/>
      <c r="D69" s="4"/>
      <c r="E69" s="4"/>
      <c r="F69" s="4"/>
      <c r="G69" s="4"/>
    </row>
    <row r="70" spans="1:7" ht="18.75">
      <c r="A70" s="4"/>
      <c r="B70" s="4"/>
      <c r="C70" s="4"/>
      <c r="D70" s="4"/>
      <c r="E70" s="4"/>
      <c r="F70" s="4"/>
      <c r="G70" s="4"/>
    </row>
    <row r="71" spans="1:7" ht="18.75">
      <c r="A71" s="4"/>
      <c r="B71" s="4"/>
      <c r="C71" s="4"/>
      <c r="D71" s="4"/>
      <c r="E71" s="4"/>
      <c r="F71" s="4"/>
      <c r="G71" s="4"/>
    </row>
    <row r="72" spans="1:7" ht="18.75">
      <c r="A72" s="4"/>
      <c r="B72" s="4"/>
      <c r="C72" s="4"/>
      <c r="D72" s="4"/>
      <c r="E72" s="4"/>
      <c r="F72" s="4"/>
      <c r="G72" s="4"/>
    </row>
    <row r="73" spans="1:7" ht="18.75">
      <c r="A73" s="4"/>
      <c r="B73" s="4"/>
      <c r="C73" s="4"/>
      <c r="D73" s="4"/>
      <c r="E73" s="4"/>
      <c r="F73" s="4"/>
      <c r="G73" s="4"/>
    </row>
    <row r="74" spans="1:7" ht="18.75">
      <c r="A74" s="4"/>
      <c r="B74" s="4"/>
      <c r="C74" s="4"/>
      <c r="D74" s="4"/>
      <c r="E74" s="4"/>
      <c r="F74" s="4"/>
      <c r="G74" s="4"/>
    </row>
    <row r="75" spans="1:7" ht="18.75">
      <c r="A75" s="4"/>
      <c r="B75" s="4"/>
      <c r="C75" s="4"/>
      <c r="D75" s="4"/>
      <c r="E75" s="4"/>
      <c r="F75" s="4"/>
      <c r="G75" s="4"/>
    </row>
    <row r="76" spans="1:7" ht="18.75">
      <c r="A76" s="4"/>
      <c r="B76" s="4"/>
      <c r="C76" s="4"/>
      <c r="D76" s="4"/>
      <c r="E76" s="4"/>
      <c r="F76" s="4"/>
      <c r="G76" s="4"/>
    </row>
    <row r="77" spans="1:7" ht="18.75">
      <c r="A77" s="4"/>
      <c r="B77" s="4"/>
      <c r="C77" s="4"/>
      <c r="D77" s="4"/>
      <c r="E77" s="4"/>
      <c r="F77" s="4"/>
      <c r="G77" s="4"/>
    </row>
    <row r="78" spans="1:7" ht="18.75">
      <c r="A78" s="4"/>
      <c r="B78" s="4"/>
      <c r="C78" s="4"/>
      <c r="D78" s="4"/>
      <c r="E78" s="4"/>
      <c r="F78" s="4"/>
      <c r="G78" s="4"/>
    </row>
    <row r="79" spans="1:7" ht="18.75">
      <c r="A79" s="4"/>
      <c r="B79" s="4"/>
      <c r="C79" s="4"/>
      <c r="D79" s="4"/>
      <c r="E79" s="4"/>
      <c r="F79" s="4"/>
      <c r="G79" s="4"/>
    </row>
    <row r="80" spans="1:7" ht="18.75">
      <c r="A80" s="4"/>
      <c r="B80" s="4"/>
      <c r="C80" s="4"/>
      <c r="D80" s="4"/>
      <c r="E80" s="4"/>
      <c r="F80" s="4"/>
      <c r="G80" s="4"/>
    </row>
    <row r="81" spans="1:7" ht="18.75">
      <c r="A81" s="4"/>
      <c r="B81" s="4"/>
      <c r="C81" s="4"/>
      <c r="D81" s="4"/>
      <c r="E81" s="4"/>
      <c r="F81" s="4"/>
      <c r="G81" s="4"/>
    </row>
    <row r="82" spans="1:7" ht="18.75">
      <c r="A82" s="4"/>
      <c r="B82" s="4"/>
      <c r="C82" s="4"/>
      <c r="D82" s="4"/>
      <c r="E82" s="4"/>
      <c r="F82" s="4"/>
      <c r="G82" s="4"/>
    </row>
    <row r="83" spans="1:7" ht="18.75">
      <c r="A83" s="4"/>
      <c r="B83" s="4"/>
      <c r="C83" s="4"/>
      <c r="D83" s="4"/>
      <c r="E83" s="4"/>
      <c r="F83" s="4"/>
      <c r="G83" s="4"/>
    </row>
    <row r="84" spans="1:7" ht="18.75">
      <c r="A84" s="4"/>
      <c r="B84" s="4"/>
      <c r="C84" s="4"/>
      <c r="D84" s="4"/>
      <c r="E84" s="4"/>
      <c r="F84" s="4"/>
      <c r="G84" s="4"/>
    </row>
    <row r="85" spans="1:7" ht="18.75">
      <c r="A85" s="4"/>
      <c r="B85" s="4"/>
      <c r="C85" s="4"/>
      <c r="D85" s="4"/>
      <c r="E85" s="4"/>
      <c r="F85" s="4"/>
      <c r="G85" s="4"/>
    </row>
    <row r="86" spans="1:7" ht="18.75">
      <c r="A86" s="4"/>
      <c r="B86" s="4"/>
      <c r="C86" s="4"/>
      <c r="D86" s="4"/>
      <c r="E86" s="4"/>
      <c r="F86" s="4"/>
      <c r="G86" s="4"/>
    </row>
    <row r="87" spans="1:7" ht="18.75">
      <c r="A87" s="4"/>
      <c r="B87" s="4"/>
      <c r="C87" s="4"/>
      <c r="D87" s="4"/>
      <c r="E87" s="4"/>
      <c r="F87" s="4"/>
      <c r="G87" s="4"/>
    </row>
    <row r="88" spans="1:7" ht="18.75">
      <c r="A88" s="4"/>
      <c r="B88" s="4"/>
      <c r="C88" s="4"/>
      <c r="D88" s="4"/>
      <c r="E88" s="4"/>
      <c r="F88" s="4"/>
      <c r="G88" s="4"/>
    </row>
    <row r="89" spans="1:7" ht="18.75">
      <c r="A89" s="4"/>
      <c r="B89" s="4"/>
      <c r="C89" s="4"/>
      <c r="D89" s="4"/>
      <c r="E89" s="4"/>
      <c r="F89" s="4"/>
      <c r="G89" s="4"/>
    </row>
    <row r="90" spans="1:7" ht="18.75">
      <c r="A90" s="4"/>
      <c r="B90" s="4"/>
      <c r="C90" s="4"/>
      <c r="D90" s="4"/>
      <c r="E90" s="4"/>
      <c r="F90" s="4"/>
      <c r="G90" s="4"/>
    </row>
    <row r="91" spans="1:7" ht="18.75">
      <c r="A91" s="4"/>
      <c r="B91" s="4"/>
      <c r="C91" s="4"/>
      <c r="D91" s="4"/>
      <c r="E91" s="4"/>
      <c r="F91" s="4"/>
      <c r="G91" s="4"/>
    </row>
    <row r="92" spans="1:7" ht="18.75">
      <c r="A92" s="4"/>
      <c r="B92" s="4"/>
      <c r="C92" s="4"/>
      <c r="D92" s="4"/>
      <c r="E92" s="4"/>
      <c r="F92" s="4"/>
      <c r="G92" s="4"/>
    </row>
    <row r="93" spans="1:7" ht="18.75">
      <c r="A93" s="4"/>
      <c r="B93" s="4"/>
      <c r="C93" s="4"/>
      <c r="D93" s="4"/>
      <c r="E93" s="4"/>
      <c r="F93" s="4"/>
      <c r="G93" s="4"/>
    </row>
    <row r="94" spans="1:7" ht="18.75">
      <c r="A94" s="4"/>
      <c r="B94" s="4"/>
      <c r="C94" s="4"/>
      <c r="D94" s="4"/>
      <c r="E94" s="4"/>
      <c r="F94" s="4"/>
      <c r="G94" s="4"/>
    </row>
    <row r="95" spans="1:7" ht="18.75">
      <c r="A95" s="4"/>
      <c r="B95" s="4"/>
      <c r="C95" s="4"/>
      <c r="D95" s="4"/>
      <c r="E95" s="4"/>
      <c r="F95" s="4"/>
      <c r="G95" s="4"/>
    </row>
    <row r="96" spans="1:7" ht="18.75">
      <c r="A96" s="4"/>
      <c r="B96" s="4"/>
      <c r="C96" s="4"/>
      <c r="D96" s="4"/>
      <c r="E96" s="4"/>
      <c r="F96" s="4"/>
      <c r="G96" s="4"/>
    </row>
    <row r="97" spans="1:7" ht="18.75">
      <c r="A97" s="4"/>
      <c r="B97" s="4"/>
      <c r="C97" s="4"/>
      <c r="D97" s="4"/>
      <c r="E97" s="4"/>
      <c r="F97" s="4"/>
      <c r="G97" s="4"/>
    </row>
    <row r="98" spans="1:7" ht="18.75">
      <c r="A98" s="4"/>
      <c r="B98" s="4"/>
      <c r="C98" s="4"/>
      <c r="D98" s="4"/>
      <c r="E98" s="4"/>
      <c r="F98" s="4"/>
      <c r="G98" s="4"/>
    </row>
    <row r="99" spans="1:7" ht="18.75">
      <c r="A99" s="4"/>
      <c r="B99" s="4"/>
      <c r="C99" s="4"/>
      <c r="D99" s="4"/>
      <c r="E99" s="4"/>
      <c r="F99" s="4"/>
      <c r="G99" s="4"/>
    </row>
    <row r="100" spans="1:7" ht="18.75">
      <c r="A100" s="4"/>
      <c r="B100" s="4"/>
      <c r="C100" s="4"/>
      <c r="D100" s="4"/>
      <c r="E100" s="4"/>
      <c r="F100" s="4"/>
      <c r="G100" s="4"/>
    </row>
    <row r="101" spans="1:7" ht="18.75">
      <c r="A101" s="4"/>
      <c r="B101" s="4"/>
      <c r="C101" s="4"/>
      <c r="D101" s="4"/>
      <c r="E101" s="4"/>
      <c r="F101" s="4"/>
      <c r="G101" s="4"/>
    </row>
    <row r="102" spans="1:7" ht="18.75">
      <c r="A102" s="4"/>
      <c r="B102" s="4"/>
      <c r="C102" s="4"/>
      <c r="D102" s="4"/>
      <c r="E102" s="4"/>
      <c r="F102" s="4"/>
      <c r="G102" s="4"/>
    </row>
    <row r="103" spans="1:7" ht="18.75">
      <c r="A103" s="4"/>
      <c r="B103" s="4"/>
      <c r="C103" s="4"/>
      <c r="D103" s="4"/>
      <c r="E103" s="4"/>
      <c r="F103" s="4"/>
      <c r="G103" s="4"/>
    </row>
    <row r="104" spans="1:7" ht="18.75">
      <c r="A104" s="4"/>
      <c r="B104" s="4"/>
      <c r="C104" s="4"/>
      <c r="D104" s="4"/>
      <c r="E104" s="4"/>
      <c r="F104" s="4"/>
      <c r="G104" s="4"/>
    </row>
    <row r="105" spans="1:7" ht="18.75">
      <c r="A105" s="4"/>
      <c r="B105" s="4"/>
      <c r="C105" s="4"/>
      <c r="D105" s="4"/>
      <c r="E105" s="4"/>
      <c r="F105" s="4"/>
      <c r="G105" s="4"/>
    </row>
    <row r="106" spans="1:7" ht="18.75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4"/>
      <c r="C107" s="4"/>
      <c r="D107" s="4"/>
      <c r="E107" s="4"/>
      <c r="F107" s="4"/>
      <c r="G107" s="4"/>
    </row>
    <row r="108" spans="1:7" ht="18.75">
      <c r="A108" s="4"/>
      <c r="B108" s="4"/>
      <c r="C108" s="4"/>
      <c r="D108" s="4"/>
      <c r="E108" s="4"/>
      <c r="F108" s="4"/>
      <c r="G108" s="4"/>
    </row>
    <row r="109" spans="1:7" ht="18.75">
      <c r="A109" s="4"/>
      <c r="B109" s="4"/>
      <c r="C109" s="4"/>
      <c r="D109" s="4"/>
      <c r="E109" s="4"/>
      <c r="F109" s="4"/>
      <c r="G109" s="4"/>
    </row>
    <row r="110" spans="1:7" ht="18.75">
      <c r="A110" s="4"/>
      <c r="B110" s="4"/>
      <c r="C110" s="4"/>
      <c r="D110" s="4"/>
      <c r="E110" s="4"/>
      <c r="F110" s="4"/>
      <c r="G110" s="4"/>
    </row>
    <row r="111" spans="1:7" ht="18.75">
      <c r="A111" s="4"/>
      <c r="B111" s="4"/>
      <c r="C111" s="4"/>
      <c r="D111" s="4"/>
      <c r="E111" s="4"/>
      <c r="F111" s="4"/>
      <c r="G111" s="4"/>
    </row>
    <row r="112" spans="1:7" ht="18.75">
      <c r="A112" s="4"/>
      <c r="B112" s="4"/>
      <c r="C112" s="4"/>
      <c r="D112" s="4"/>
      <c r="E112" s="4"/>
      <c r="F112" s="4"/>
      <c r="G112" s="4"/>
    </row>
    <row r="113" spans="1:7" ht="18.75">
      <c r="A113" s="4"/>
      <c r="B113" s="4"/>
      <c r="C113" s="4"/>
      <c r="D113" s="4"/>
      <c r="E113" s="4"/>
      <c r="F113" s="4"/>
      <c r="G113" s="4"/>
    </row>
    <row r="114" spans="1:7" ht="18.75">
      <c r="A114" s="4"/>
      <c r="B114" s="4"/>
      <c r="C114" s="4"/>
      <c r="D114" s="4"/>
      <c r="E114" s="4"/>
      <c r="F114" s="4"/>
      <c r="G114" s="4"/>
    </row>
    <row r="115" spans="1:7" ht="18.75">
      <c r="A115" s="4"/>
      <c r="B115" s="4"/>
      <c r="C115" s="4"/>
      <c r="D115" s="4"/>
      <c r="E115" s="4"/>
      <c r="F115" s="4"/>
      <c r="G115" s="4"/>
    </row>
    <row r="116" spans="1:7" ht="18.75">
      <c r="A116" s="4"/>
      <c r="B116" s="4"/>
      <c r="C116" s="4"/>
      <c r="D116" s="4"/>
      <c r="E116" s="4"/>
      <c r="F116" s="4"/>
      <c r="G116" s="4"/>
    </row>
    <row r="117" spans="1:7" ht="18.75">
      <c r="A117" s="4"/>
      <c r="B117" s="4"/>
      <c r="C117" s="4"/>
      <c r="D117" s="4"/>
      <c r="E117" s="4"/>
      <c r="F117" s="4"/>
      <c r="G117" s="4"/>
    </row>
    <row r="118" spans="1:7" ht="18.75">
      <c r="A118" s="4"/>
      <c r="B118" s="4"/>
      <c r="C118" s="4"/>
      <c r="D118" s="4"/>
      <c r="E118" s="4"/>
      <c r="F118" s="4"/>
      <c r="G118" s="4"/>
    </row>
    <row r="119" spans="1:7" ht="18.75">
      <c r="A119" s="4"/>
      <c r="B119" s="4"/>
      <c r="C119" s="4"/>
      <c r="D119" s="4"/>
      <c r="E119" s="4"/>
      <c r="F119" s="4"/>
      <c r="G119" s="4"/>
    </row>
    <row r="120" spans="1:7" ht="18.75">
      <c r="A120" s="4"/>
      <c r="B120" s="4"/>
      <c r="C120" s="4"/>
      <c r="D120" s="4"/>
      <c r="E120" s="4"/>
      <c r="F120" s="4"/>
      <c r="G120" s="4"/>
    </row>
    <row r="121" spans="1:7" ht="18.75">
      <c r="A121" s="4"/>
      <c r="B121" s="4"/>
      <c r="C121" s="4"/>
      <c r="D121" s="4"/>
      <c r="E121" s="4"/>
      <c r="F121" s="4"/>
      <c r="G121" s="4"/>
    </row>
    <row r="122" spans="1:7" ht="18.75">
      <c r="A122" s="4"/>
      <c r="B122" s="4"/>
      <c r="C122" s="4"/>
      <c r="D122" s="4"/>
      <c r="E122" s="4"/>
      <c r="F122" s="4"/>
      <c r="G122" s="4"/>
    </row>
    <row r="123" spans="1:7" ht="18.75">
      <c r="A123" s="4"/>
      <c r="B123" s="4"/>
      <c r="C123" s="4"/>
      <c r="D123" s="4"/>
      <c r="E123" s="4"/>
      <c r="F123" s="4"/>
      <c r="G123" s="4"/>
    </row>
    <row r="124" spans="1:7" ht="18.75">
      <c r="A124" s="4"/>
      <c r="B124" s="4"/>
      <c r="C124" s="4"/>
      <c r="D124" s="4"/>
      <c r="E124" s="4"/>
      <c r="F124" s="4"/>
      <c r="G124" s="4"/>
    </row>
    <row r="125" spans="1:7" ht="18.75">
      <c r="A125" s="4"/>
      <c r="B125" s="4"/>
      <c r="C125" s="4"/>
      <c r="D125" s="4"/>
      <c r="E125" s="4"/>
      <c r="F125" s="4"/>
      <c r="G125" s="4"/>
    </row>
    <row r="126" spans="1:7" ht="18.75">
      <c r="A126" s="4"/>
      <c r="B126" s="4"/>
      <c r="C126" s="4"/>
      <c r="D126" s="4"/>
      <c r="E126" s="4"/>
      <c r="F126" s="4"/>
      <c r="G126" s="4"/>
    </row>
    <row r="127" spans="1:7" ht="18.75">
      <c r="A127" s="4"/>
      <c r="B127" s="4"/>
      <c r="C127" s="4"/>
      <c r="D127" s="4"/>
      <c r="E127" s="4"/>
      <c r="F127" s="4"/>
      <c r="G127" s="4"/>
    </row>
    <row r="128" spans="1:7" ht="18.75">
      <c r="A128" s="4"/>
      <c r="B128" s="4"/>
      <c r="C128" s="4"/>
      <c r="D128" s="4"/>
      <c r="E128" s="4"/>
      <c r="F128" s="4"/>
      <c r="G128" s="4"/>
    </row>
    <row r="129" spans="1:7" ht="18.75">
      <c r="A129" s="4"/>
      <c r="B129" s="4"/>
      <c r="C129" s="4"/>
      <c r="D129" s="4"/>
      <c r="E129" s="4"/>
      <c r="F129" s="4"/>
      <c r="G129" s="4"/>
    </row>
    <row r="130" spans="1:7" ht="18.75">
      <c r="A130" s="4"/>
      <c r="B130" s="4"/>
      <c r="C130" s="4"/>
      <c r="D130" s="4"/>
      <c r="E130" s="4"/>
      <c r="F130" s="4"/>
      <c r="G130" s="4"/>
    </row>
    <row r="131" spans="1:7" ht="18.75">
      <c r="A131" s="4"/>
      <c r="B131" s="4"/>
      <c r="C131" s="4"/>
      <c r="D131" s="4"/>
      <c r="E131" s="4"/>
      <c r="F131" s="4"/>
      <c r="G131" s="4"/>
    </row>
    <row r="132" spans="1:7" ht="18.75">
      <c r="A132" s="4"/>
      <c r="B132" s="4"/>
      <c r="C132" s="4"/>
      <c r="D132" s="4"/>
      <c r="E132" s="4"/>
      <c r="F132" s="4"/>
      <c r="G132" s="4"/>
    </row>
  </sheetData>
  <sheetProtection/>
  <mergeCells count="42">
    <mergeCell ref="B57:E57"/>
    <mergeCell ref="A50:A51"/>
    <mergeCell ref="B50:B51"/>
    <mergeCell ref="C50:C51"/>
    <mergeCell ref="D50:D51"/>
    <mergeCell ref="A52:A54"/>
    <mergeCell ref="B52:B54"/>
    <mergeCell ref="A44:A45"/>
    <mergeCell ref="B44:B45"/>
    <mergeCell ref="C44:C45"/>
    <mergeCell ref="D44:D45"/>
    <mergeCell ref="A46:A49"/>
    <mergeCell ref="A37:A39"/>
    <mergeCell ref="B46:B49"/>
    <mergeCell ref="C46:C49"/>
    <mergeCell ref="D46:D49"/>
    <mergeCell ref="B22:B24"/>
    <mergeCell ref="C22:C24"/>
    <mergeCell ref="D22:D24"/>
    <mergeCell ref="C52:C54"/>
    <mergeCell ref="D52:D54"/>
    <mergeCell ref="C33:C35"/>
    <mergeCell ref="D33:D35"/>
    <mergeCell ref="D29:D31"/>
    <mergeCell ref="A29:A31"/>
    <mergeCell ref="B29:B31"/>
    <mergeCell ref="C29:C31"/>
    <mergeCell ref="B37:B39"/>
    <mergeCell ref="C37:C39"/>
    <mergeCell ref="D37:D39"/>
    <mergeCell ref="A33:A35"/>
    <mergeCell ref="B33:B35"/>
    <mergeCell ref="A8:I8"/>
    <mergeCell ref="A19:A21"/>
    <mergeCell ref="B19:B21"/>
    <mergeCell ref="C19:C21"/>
    <mergeCell ref="D19:D21"/>
    <mergeCell ref="A22:A24"/>
    <mergeCell ref="C13:C16"/>
    <mergeCell ref="D13:D16"/>
    <mergeCell ref="A13:A16"/>
    <mergeCell ref="B13:B16"/>
  </mergeCells>
  <printOptions/>
  <pageMargins left="0.68" right="0.22" top="0.25" bottom="0.2" header="0.21" footer="0.21"/>
  <pageSetup fitToHeight="0" fitToWidth="1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6"/>
  <sheetViews>
    <sheetView tabSelected="1" view="pageBreakPreview" zoomScale="60" zoomScaleNormal="60" zoomScalePageLayoutView="0" workbookViewId="0" topLeftCell="D1">
      <selection activeCell="G5" sqref="G5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customWidth="1"/>
    <col min="5" max="5" width="96.625" style="2" customWidth="1"/>
    <col min="6" max="6" width="23.00390625" style="2" customWidth="1"/>
    <col min="7" max="7" width="19.00390625" style="2" customWidth="1"/>
    <col min="8" max="8" width="19.25390625" style="2" customWidth="1"/>
    <col min="9" max="9" width="15.25390625" style="2" customWidth="1"/>
    <col min="10" max="10" width="13.1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6"/>
      <c r="F2" s="120"/>
      <c r="G2" s="120" t="s">
        <v>147</v>
      </c>
      <c r="H2" s="6"/>
      <c r="I2" s="6"/>
      <c r="J2" s="6"/>
    </row>
    <row r="3" spans="1:10" ht="18.75">
      <c r="A3" s="6"/>
      <c r="B3" s="6"/>
      <c r="C3" s="6"/>
      <c r="D3" s="6"/>
      <c r="E3" s="6"/>
      <c r="F3" s="120"/>
      <c r="G3" s="120" t="s">
        <v>9</v>
      </c>
      <c r="H3" s="6"/>
      <c r="I3" s="6"/>
      <c r="J3" s="6"/>
    </row>
    <row r="4" spans="1:10" ht="18.75">
      <c r="A4" s="6"/>
      <c r="B4" s="6"/>
      <c r="C4" s="6"/>
      <c r="D4" s="6"/>
      <c r="E4" s="6"/>
      <c r="F4" s="120"/>
      <c r="G4" s="120" t="s">
        <v>527</v>
      </c>
      <c r="H4" s="6"/>
      <c r="I4" s="6"/>
      <c r="J4" s="6"/>
    </row>
    <row r="5" spans="1:10" ht="18.75">
      <c r="A5" s="6"/>
      <c r="B5" s="6"/>
      <c r="C5" s="6"/>
      <c r="D5" s="6"/>
      <c r="E5" s="6"/>
      <c r="F5" s="120"/>
      <c r="G5" s="120" t="s">
        <v>602</v>
      </c>
      <c r="H5" s="6"/>
      <c r="I5" s="6"/>
      <c r="J5" s="6"/>
    </row>
    <row r="6" spans="1:10" ht="18.75">
      <c r="A6" s="6"/>
      <c r="B6" s="6"/>
      <c r="C6" s="6"/>
      <c r="D6" s="6"/>
      <c r="E6" s="6"/>
      <c r="F6" s="120"/>
      <c r="G6" s="6"/>
      <c r="H6" s="6"/>
      <c r="I6" s="6"/>
      <c r="J6" s="6"/>
    </row>
    <row r="7" spans="1:10" ht="14.25" customHeight="1">
      <c r="A7" s="6"/>
      <c r="B7" s="61"/>
      <c r="C7" s="61"/>
      <c r="D7" s="61"/>
      <c r="E7" s="61"/>
      <c r="F7" s="61"/>
      <c r="G7" s="61"/>
      <c r="H7" s="6"/>
      <c r="I7" s="6"/>
      <c r="J7" s="6"/>
    </row>
    <row r="8" spans="1:10" ht="17.25" customHeight="1">
      <c r="A8" s="6"/>
      <c r="B8" s="201" t="s">
        <v>563</v>
      </c>
      <c r="C8" s="176"/>
      <c r="D8" s="176"/>
      <c r="E8" s="176"/>
      <c r="F8" s="176"/>
      <c r="G8" s="176"/>
      <c r="H8" s="6"/>
      <c r="I8" s="6"/>
      <c r="J8" s="6"/>
    </row>
    <row r="9" spans="1:10" ht="17.25" customHeight="1">
      <c r="A9" s="6"/>
      <c r="B9" s="121"/>
      <c r="C9" s="29"/>
      <c r="D9" s="29"/>
      <c r="E9" s="29"/>
      <c r="F9" s="29"/>
      <c r="G9" s="29"/>
      <c r="H9" s="6"/>
      <c r="I9" s="6"/>
      <c r="J9" s="6"/>
    </row>
    <row r="10" spans="1:10" ht="162" customHeight="1">
      <c r="A10" s="197" t="s">
        <v>567</v>
      </c>
      <c r="B10" s="197" t="s">
        <v>568</v>
      </c>
      <c r="C10" s="197" t="s">
        <v>569</v>
      </c>
      <c r="D10" s="197" t="s">
        <v>570</v>
      </c>
      <c r="E10" s="197" t="s">
        <v>588</v>
      </c>
      <c r="F10" s="197" t="s">
        <v>589</v>
      </c>
      <c r="G10" s="197" t="s">
        <v>590</v>
      </c>
      <c r="H10" s="197" t="s">
        <v>6</v>
      </c>
      <c r="I10" s="199" t="s">
        <v>7</v>
      </c>
      <c r="J10" s="200"/>
    </row>
    <row r="11" spans="1:10" ht="47.25">
      <c r="A11" s="198"/>
      <c r="B11" s="198"/>
      <c r="C11" s="198"/>
      <c r="D11" s="198"/>
      <c r="E11" s="198"/>
      <c r="F11" s="198"/>
      <c r="G11" s="198"/>
      <c r="H11" s="198"/>
      <c r="I11" s="110" t="s">
        <v>591</v>
      </c>
      <c r="J11" s="110" t="s">
        <v>592</v>
      </c>
    </row>
    <row r="12" spans="1:10" s="1" customFormat="1" ht="18.7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</row>
    <row r="13" spans="1:10" s="1" customFormat="1" ht="18.75">
      <c r="A13" s="138"/>
      <c r="B13" s="138"/>
      <c r="C13" s="138"/>
      <c r="D13" s="138" t="s">
        <v>593</v>
      </c>
      <c r="E13" s="138"/>
      <c r="F13" s="138"/>
      <c r="G13" s="139">
        <f>G14+G15</f>
        <v>180000</v>
      </c>
      <c r="H13" s="139">
        <f>H14+H15</f>
        <v>80000</v>
      </c>
      <c r="I13" s="139">
        <f>I14+I15</f>
        <v>100000</v>
      </c>
      <c r="J13" s="139">
        <f>J14+J15</f>
        <v>100000</v>
      </c>
    </row>
    <row r="14" spans="1:10" s="1" customFormat="1" ht="47.25">
      <c r="A14" s="99" t="s">
        <v>263</v>
      </c>
      <c r="B14" s="147" t="s">
        <v>173</v>
      </c>
      <c r="C14" s="148" t="s">
        <v>150</v>
      </c>
      <c r="D14" s="148" t="s">
        <v>174</v>
      </c>
      <c r="E14" s="124" t="s">
        <v>582</v>
      </c>
      <c r="F14" s="125"/>
      <c r="G14" s="124">
        <f>H14+I14</f>
        <v>80000</v>
      </c>
      <c r="H14" s="125">
        <v>80000</v>
      </c>
      <c r="I14" s="124"/>
      <c r="J14" s="124"/>
    </row>
    <row r="15" spans="1:10" ht="18.75">
      <c r="A15" s="99" t="s">
        <v>264</v>
      </c>
      <c r="B15" s="147" t="s">
        <v>175</v>
      </c>
      <c r="C15" s="148" t="s">
        <v>151</v>
      </c>
      <c r="D15" s="148" t="s">
        <v>176</v>
      </c>
      <c r="E15" s="124" t="s">
        <v>545</v>
      </c>
      <c r="F15" s="124"/>
      <c r="G15" s="124">
        <f aca="true" t="shared" si="0" ref="G15:G65">H15+I15</f>
        <v>100000</v>
      </c>
      <c r="H15" s="124"/>
      <c r="I15" s="124">
        <v>100000</v>
      </c>
      <c r="J15" s="124">
        <f>I15</f>
        <v>100000</v>
      </c>
    </row>
    <row r="16" spans="1:10" s="1" customFormat="1" ht="18.75">
      <c r="A16" s="102"/>
      <c r="B16" s="122"/>
      <c r="C16" s="122"/>
      <c r="D16" s="62" t="s">
        <v>546</v>
      </c>
      <c r="E16" s="62"/>
      <c r="F16" s="123"/>
      <c r="G16" s="123">
        <f>H16+I16</f>
        <v>7006123</v>
      </c>
      <c r="H16" s="123">
        <f>SUM(H17:H21)</f>
        <v>6119753</v>
      </c>
      <c r="I16" s="123">
        <f>SUM(I17:I21)</f>
        <v>886370</v>
      </c>
      <c r="J16" s="123">
        <f aca="true" t="shared" si="1" ref="J16:J65">I16</f>
        <v>886370</v>
      </c>
    </row>
    <row r="17" spans="1:10" ht="18.75">
      <c r="A17" s="99" t="s">
        <v>268</v>
      </c>
      <c r="B17" s="147" t="s">
        <v>82</v>
      </c>
      <c r="C17" s="148" t="s">
        <v>152</v>
      </c>
      <c r="D17" s="148" t="s">
        <v>179</v>
      </c>
      <c r="E17" s="126" t="s">
        <v>553</v>
      </c>
      <c r="F17" s="124"/>
      <c r="G17" s="124">
        <f t="shared" si="0"/>
        <v>1973033</v>
      </c>
      <c r="H17" s="124">
        <v>1973033</v>
      </c>
      <c r="I17" s="124"/>
      <c r="J17" s="124">
        <f t="shared" si="1"/>
        <v>0</v>
      </c>
    </row>
    <row r="18" spans="1:10" ht="18.75">
      <c r="A18" s="99" t="s">
        <v>268</v>
      </c>
      <c r="B18" s="147" t="s">
        <v>82</v>
      </c>
      <c r="C18" s="148" t="s">
        <v>152</v>
      </c>
      <c r="D18" s="148" t="s">
        <v>179</v>
      </c>
      <c r="E18" s="126" t="s">
        <v>583</v>
      </c>
      <c r="F18" s="124"/>
      <c r="G18" s="124">
        <f t="shared" si="0"/>
        <v>400000</v>
      </c>
      <c r="H18" s="124"/>
      <c r="I18" s="124">
        <v>400000</v>
      </c>
      <c r="J18" s="124">
        <f t="shared" si="1"/>
        <v>400000</v>
      </c>
    </row>
    <row r="19" spans="1:10" ht="47.25">
      <c r="A19" s="99" t="s">
        <v>269</v>
      </c>
      <c r="B19" s="147" t="s">
        <v>83</v>
      </c>
      <c r="C19" s="148" t="s">
        <v>153</v>
      </c>
      <c r="D19" s="148" t="s">
        <v>270</v>
      </c>
      <c r="E19" s="126" t="s">
        <v>553</v>
      </c>
      <c r="F19" s="124"/>
      <c r="G19" s="124">
        <f t="shared" si="0"/>
        <v>4428280</v>
      </c>
      <c r="H19" s="124">
        <v>3941910</v>
      </c>
      <c r="I19" s="124">
        <v>486370</v>
      </c>
      <c r="J19" s="124">
        <f t="shared" si="1"/>
        <v>486370</v>
      </c>
    </row>
    <row r="20" spans="1:10" ht="18.75">
      <c r="A20" s="99" t="s">
        <v>272</v>
      </c>
      <c r="B20" s="147" t="s">
        <v>181</v>
      </c>
      <c r="C20" s="148" t="s">
        <v>155</v>
      </c>
      <c r="D20" s="148" t="s">
        <v>182</v>
      </c>
      <c r="E20" s="126" t="s">
        <v>553</v>
      </c>
      <c r="F20" s="124"/>
      <c r="G20" s="124">
        <f t="shared" si="0"/>
        <v>145080</v>
      </c>
      <c r="H20" s="124">
        <v>145080</v>
      </c>
      <c r="I20" s="124"/>
      <c r="J20" s="124">
        <f t="shared" si="1"/>
        <v>0</v>
      </c>
    </row>
    <row r="21" spans="1:10" ht="18.75">
      <c r="A21" s="99" t="s">
        <v>278</v>
      </c>
      <c r="B21" s="147" t="s">
        <v>279</v>
      </c>
      <c r="C21" s="148" t="s">
        <v>79</v>
      </c>
      <c r="D21" s="148" t="s">
        <v>280</v>
      </c>
      <c r="E21" s="126" t="s">
        <v>553</v>
      </c>
      <c r="F21" s="124"/>
      <c r="G21" s="124">
        <f t="shared" si="0"/>
        <v>59730</v>
      </c>
      <c r="H21" s="124">
        <v>59730</v>
      </c>
      <c r="I21" s="124"/>
      <c r="J21" s="124">
        <f t="shared" si="1"/>
        <v>0</v>
      </c>
    </row>
    <row r="22" spans="1:10" ht="18.75">
      <c r="A22" s="10"/>
      <c r="B22" s="122"/>
      <c r="C22" s="122"/>
      <c r="D22" s="62" t="s">
        <v>548</v>
      </c>
      <c r="E22" s="62"/>
      <c r="F22" s="62"/>
      <c r="G22" s="124">
        <f t="shared" si="0"/>
        <v>7384287</v>
      </c>
      <c r="H22" s="62">
        <f>SUM(H23:H30)</f>
        <v>7384287</v>
      </c>
      <c r="I22" s="62">
        <f>SUM(I23:I30)</f>
        <v>0</v>
      </c>
      <c r="J22" s="124">
        <f t="shared" si="1"/>
        <v>0</v>
      </c>
    </row>
    <row r="23" spans="1:10" ht="18.75">
      <c r="A23" s="99" t="s">
        <v>284</v>
      </c>
      <c r="B23" s="147" t="s">
        <v>181</v>
      </c>
      <c r="C23" s="148" t="s">
        <v>155</v>
      </c>
      <c r="D23" s="148" t="s">
        <v>182</v>
      </c>
      <c r="E23" s="126" t="s">
        <v>547</v>
      </c>
      <c r="F23" s="126"/>
      <c r="G23" s="124">
        <f t="shared" si="0"/>
        <v>133200</v>
      </c>
      <c r="H23" s="126">
        <v>133200</v>
      </c>
      <c r="I23" s="126"/>
      <c r="J23" s="124">
        <f t="shared" si="1"/>
        <v>0</v>
      </c>
    </row>
    <row r="24" spans="1:10" ht="18.75">
      <c r="A24" s="99" t="s">
        <v>285</v>
      </c>
      <c r="B24" s="147" t="s">
        <v>128</v>
      </c>
      <c r="C24" s="148" t="s">
        <v>157</v>
      </c>
      <c r="D24" s="148" t="s">
        <v>186</v>
      </c>
      <c r="E24" s="126" t="s">
        <v>547</v>
      </c>
      <c r="F24" s="127"/>
      <c r="G24" s="124">
        <f t="shared" si="0"/>
        <v>2868251</v>
      </c>
      <c r="H24" s="127">
        <v>2868251</v>
      </c>
      <c r="I24" s="126"/>
      <c r="J24" s="124">
        <f t="shared" si="1"/>
        <v>0</v>
      </c>
    </row>
    <row r="25" spans="1:10" ht="18.75">
      <c r="A25" s="99" t="s">
        <v>294</v>
      </c>
      <c r="B25" s="147" t="s">
        <v>189</v>
      </c>
      <c r="C25" s="148" t="s">
        <v>158</v>
      </c>
      <c r="D25" s="148" t="s">
        <v>13</v>
      </c>
      <c r="E25" s="126" t="s">
        <v>547</v>
      </c>
      <c r="F25" s="126"/>
      <c r="G25" s="124">
        <f t="shared" si="0"/>
        <v>40000</v>
      </c>
      <c r="H25" s="126">
        <v>40000</v>
      </c>
      <c r="I25" s="126"/>
      <c r="J25" s="124">
        <f t="shared" si="1"/>
        <v>0</v>
      </c>
    </row>
    <row r="26" spans="1:10" ht="18.75">
      <c r="A26" s="99" t="s">
        <v>295</v>
      </c>
      <c r="B26" s="147" t="s">
        <v>190</v>
      </c>
      <c r="C26" s="148" t="s">
        <v>158</v>
      </c>
      <c r="D26" s="148" t="s">
        <v>14</v>
      </c>
      <c r="E26" s="126" t="s">
        <v>547</v>
      </c>
      <c r="F26" s="126"/>
      <c r="G26" s="124">
        <f t="shared" si="0"/>
        <v>347327</v>
      </c>
      <c r="H26" s="126">
        <v>347327</v>
      </c>
      <c r="I26" s="126"/>
      <c r="J26" s="124">
        <f t="shared" si="1"/>
        <v>0</v>
      </c>
    </row>
    <row r="27" spans="1:10" ht="18.75">
      <c r="A27" s="99" t="s">
        <v>296</v>
      </c>
      <c r="B27" s="147" t="s">
        <v>191</v>
      </c>
      <c r="C27" s="148" t="s">
        <v>158</v>
      </c>
      <c r="D27" s="148" t="s">
        <v>192</v>
      </c>
      <c r="E27" s="126" t="s">
        <v>547</v>
      </c>
      <c r="F27" s="126"/>
      <c r="G27" s="124">
        <f t="shared" si="0"/>
        <v>141661</v>
      </c>
      <c r="H27" s="126">
        <v>141661</v>
      </c>
      <c r="I27" s="126"/>
      <c r="J27" s="124">
        <f t="shared" si="1"/>
        <v>0</v>
      </c>
    </row>
    <row r="28" spans="1:10" ht="18.75">
      <c r="A28" s="99" t="s">
        <v>297</v>
      </c>
      <c r="B28" s="147" t="s">
        <v>193</v>
      </c>
      <c r="C28" s="148" t="s">
        <v>158</v>
      </c>
      <c r="D28" s="148" t="s">
        <v>194</v>
      </c>
      <c r="E28" s="126" t="s">
        <v>547</v>
      </c>
      <c r="F28" s="126"/>
      <c r="G28" s="124">
        <f t="shared" si="0"/>
        <v>1396200</v>
      </c>
      <c r="H28" s="126">
        <v>1396200</v>
      </c>
      <c r="I28" s="126"/>
      <c r="J28" s="124">
        <f t="shared" si="1"/>
        <v>0</v>
      </c>
    </row>
    <row r="29" spans="1:10" ht="18.75">
      <c r="A29" s="99" t="s">
        <v>305</v>
      </c>
      <c r="B29" s="147">
        <v>2152</v>
      </c>
      <c r="C29" s="148" t="s">
        <v>158</v>
      </c>
      <c r="D29" s="148" t="s">
        <v>307</v>
      </c>
      <c r="E29" s="126" t="s">
        <v>547</v>
      </c>
      <c r="F29" s="126"/>
      <c r="G29" s="124">
        <f t="shared" si="0"/>
        <v>2433648</v>
      </c>
      <c r="H29" s="126">
        <v>2433648</v>
      </c>
      <c r="I29" s="126"/>
      <c r="J29" s="124">
        <f t="shared" si="1"/>
        <v>0</v>
      </c>
    </row>
    <row r="30" spans="1:10" ht="18.75">
      <c r="A30" s="99" t="s">
        <v>314</v>
      </c>
      <c r="B30" s="147" t="s">
        <v>315</v>
      </c>
      <c r="C30" s="148" t="s">
        <v>219</v>
      </c>
      <c r="D30" s="148" t="s">
        <v>220</v>
      </c>
      <c r="E30" s="126" t="s">
        <v>547</v>
      </c>
      <c r="F30" s="126"/>
      <c r="G30" s="124">
        <f t="shared" si="0"/>
        <v>24000</v>
      </c>
      <c r="H30" s="126">
        <v>24000</v>
      </c>
      <c r="I30" s="126"/>
      <c r="J30" s="124">
        <f t="shared" si="1"/>
        <v>0</v>
      </c>
    </row>
    <row r="31" spans="1:10" s="1" customFormat="1" ht="18.75">
      <c r="A31" s="102"/>
      <c r="B31" s="122"/>
      <c r="C31" s="122"/>
      <c r="D31" s="128" t="s">
        <v>544</v>
      </c>
      <c r="E31" s="123"/>
      <c r="F31" s="123"/>
      <c r="G31" s="123">
        <f>SUM(G32:G42)</f>
        <v>10089865</v>
      </c>
      <c r="H31" s="123">
        <f>SUM(H32:H42)</f>
        <v>9829020</v>
      </c>
      <c r="I31" s="123">
        <f>SUM(I32:I42)</f>
        <v>260845</v>
      </c>
      <c r="J31" s="123">
        <f>SUM(J32:J42)</f>
        <v>260845</v>
      </c>
    </row>
    <row r="32" spans="1:10" ht="18.75">
      <c r="A32" s="99" t="s">
        <v>332</v>
      </c>
      <c r="B32" s="147" t="s">
        <v>132</v>
      </c>
      <c r="C32" s="148" t="s">
        <v>159</v>
      </c>
      <c r="D32" s="148" t="s">
        <v>202</v>
      </c>
      <c r="E32" s="124" t="s">
        <v>550</v>
      </c>
      <c r="F32" s="124"/>
      <c r="G32" s="124">
        <f t="shared" si="0"/>
        <v>32730</v>
      </c>
      <c r="H32" s="124">
        <v>32730</v>
      </c>
      <c r="I32" s="124"/>
      <c r="J32" s="124">
        <f t="shared" si="1"/>
        <v>0</v>
      </c>
    </row>
    <row r="33" spans="1:10" ht="18.75">
      <c r="A33" s="99" t="s">
        <v>333</v>
      </c>
      <c r="B33" s="147" t="s">
        <v>203</v>
      </c>
      <c r="C33" s="148" t="s">
        <v>160</v>
      </c>
      <c r="D33" s="148" t="s">
        <v>204</v>
      </c>
      <c r="E33" s="124" t="s">
        <v>550</v>
      </c>
      <c r="F33" s="124"/>
      <c r="G33" s="124">
        <f t="shared" si="0"/>
        <v>80000</v>
      </c>
      <c r="H33" s="124">
        <v>80000</v>
      </c>
      <c r="I33" s="124"/>
      <c r="J33" s="124">
        <f t="shared" si="1"/>
        <v>0</v>
      </c>
    </row>
    <row r="34" spans="1:10" ht="31.5">
      <c r="A34" s="99" t="s">
        <v>334</v>
      </c>
      <c r="B34" s="147" t="s">
        <v>133</v>
      </c>
      <c r="C34" s="148" t="s">
        <v>160</v>
      </c>
      <c r="D34" s="148" t="s">
        <v>123</v>
      </c>
      <c r="E34" s="124" t="s">
        <v>550</v>
      </c>
      <c r="F34" s="124"/>
      <c r="G34" s="124">
        <f t="shared" si="0"/>
        <v>1000000</v>
      </c>
      <c r="H34" s="124">
        <v>1000000</v>
      </c>
      <c r="I34" s="124"/>
      <c r="J34" s="124">
        <f t="shared" si="1"/>
        <v>0</v>
      </c>
    </row>
    <row r="35" spans="1:10" ht="31.5">
      <c r="A35" s="99" t="s">
        <v>335</v>
      </c>
      <c r="B35" s="147" t="s">
        <v>134</v>
      </c>
      <c r="C35" s="148" t="s">
        <v>160</v>
      </c>
      <c r="D35" s="148" t="s">
        <v>205</v>
      </c>
      <c r="E35" s="124" t="s">
        <v>550</v>
      </c>
      <c r="F35" s="124"/>
      <c r="G35" s="124">
        <f t="shared" si="0"/>
        <v>110000</v>
      </c>
      <c r="H35" s="124">
        <v>110000</v>
      </c>
      <c r="I35" s="124"/>
      <c r="J35" s="124">
        <f t="shared" si="1"/>
        <v>0</v>
      </c>
    </row>
    <row r="36" spans="1:10" ht="31.5">
      <c r="A36" s="99" t="s">
        <v>336</v>
      </c>
      <c r="B36" s="147" t="s">
        <v>206</v>
      </c>
      <c r="C36" s="148" t="s">
        <v>160</v>
      </c>
      <c r="D36" s="148" t="s">
        <v>124</v>
      </c>
      <c r="E36" s="124" t="s">
        <v>550</v>
      </c>
      <c r="F36" s="124"/>
      <c r="G36" s="124">
        <f t="shared" si="0"/>
        <v>6500000</v>
      </c>
      <c r="H36" s="124">
        <v>6500000</v>
      </c>
      <c r="I36" s="124"/>
      <c r="J36" s="124">
        <f t="shared" si="1"/>
        <v>0</v>
      </c>
    </row>
    <row r="37" spans="1:10" ht="31.5">
      <c r="A37" s="99" t="s">
        <v>348</v>
      </c>
      <c r="B37" s="147" t="s">
        <v>349</v>
      </c>
      <c r="C37" s="148" t="s">
        <v>160</v>
      </c>
      <c r="D37" s="148" t="s">
        <v>350</v>
      </c>
      <c r="E37" s="124" t="s">
        <v>550</v>
      </c>
      <c r="F37" s="124"/>
      <c r="G37" s="124">
        <f t="shared" si="0"/>
        <v>84500</v>
      </c>
      <c r="H37" s="124">
        <v>84500</v>
      </c>
      <c r="I37" s="123"/>
      <c r="J37" s="124">
        <f t="shared" si="1"/>
        <v>0</v>
      </c>
    </row>
    <row r="38" spans="1:10" s="107" customFormat="1" ht="18.75">
      <c r="A38" s="140" t="s">
        <v>377</v>
      </c>
      <c r="B38" s="140" t="s">
        <v>378</v>
      </c>
      <c r="C38" s="141" t="s">
        <v>161</v>
      </c>
      <c r="D38" s="141" t="s">
        <v>379</v>
      </c>
      <c r="E38" s="125" t="s">
        <v>585</v>
      </c>
      <c r="F38" s="125"/>
      <c r="G38" s="125">
        <f t="shared" si="0"/>
        <v>10000</v>
      </c>
      <c r="H38" s="125">
        <v>10000</v>
      </c>
      <c r="I38" s="125"/>
      <c r="J38" s="125">
        <f t="shared" si="1"/>
        <v>0</v>
      </c>
    </row>
    <row r="39" spans="1:10" ht="18.75">
      <c r="A39" s="99" t="s">
        <v>371</v>
      </c>
      <c r="B39" s="147" t="s">
        <v>163</v>
      </c>
      <c r="C39" s="148" t="s">
        <v>82</v>
      </c>
      <c r="D39" s="148" t="s">
        <v>372</v>
      </c>
      <c r="E39" s="124" t="s">
        <v>586</v>
      </c>
      <c r="F39" s="124"/>
      <c r="G39" s="124">
        <f t="shared" si="0"/>
        <v>2073979</v>
      </c>
      <c r="H39" s="124">
        <v>1813134</v>
      </c>
      <c r="I39" s="124">
        <v>260845</v>
      </c>
      <c r="J39" s="124">
        <f t="shared" si="1"/>
        <v>260845</v>
      </c>
    </row>
    <row r="40" spans="1:10" ht="18.75">
      <c r="A40" s="99" t="s">
        <v>392</v>
      </c>
      <c r="B40" s="147">
        <v>3242</v>
      </c>
      <c r="C40" s="148" t="s">
        <v>15</v>
      </c>
      <c r="D40" s="148" t="s">
        <v>394</v>
      </c>
      <c r="E40" s="124" t="s">
        <v>551</v>
      </c>
      <c r="F40" s="124"/>
      <c r="G40" s="124">
        <f t="shared" si="0"/>
        <v>94600</v>
      </c>
      <c r="H40" s="124">
        <v>94600</v>
      </c>
      <c r="I40" s="124"/>
      <c r="J40" s="124">
        <f t="shared" si="1"/>
        <v>0</v>
      </c>
    </row>
    <row r="41" spans="1:10" ht="18.75">
      <c r="A41" s="99" t="s">
        <v>392</v>
      </c>
      <c r="B41" s="147">
        <v>3242</v>
      </c>
      <c r="C41" s="148" t="s">
        <v>15</v>
      </c>
      <c r="D41" s="148" t="s">
        <v>394</v>
      </c>
      <c r="E41" s="124" t="s">
        <v>551</v>
      </c>
      <c r="F41" s="124"/>
      <c r="G41" s="124">
        <f t="shared" si="0"/>
        <v>100000</v>
      </c>
      <c r="H41" s="124">
        <v>100000</v>
      </c>
      <c r="I41" s="124"/>
      <c r="J41" s="124">
        <f t="shared" si="1"/>
        <v>0</v>
      </c>
    </row>
    <row r="42" spans="1:10" ht="47.25">
      <c r="A42" s="129" t="s">
        <v>392</v>
      </c>
      <c r="B42" s="147">
        <v>3242</v>
      </c>
      <c r="C42" s="148" t="s">
        <v>15</v>
      </c>
      <c r="D42" s="148" t="s">
        <v>394</v>
      </c>
      <c r="E42" s="124" t="s">
        <v>597</v>
      </c>
      <c r="F42" s="124" t="s">
        <v>598</v>
      </c>
      <c r="G42" s="124">
        <f t="shared" si="0"/>
        <v>4056</v>
      </c>
      <c r="H42" s="124">
        <v>4056</v>
      </c>
      <c r="I42" s="124"/>
      <c r="J42" s="124">
        <f t="shared" si="1"/>
        <v>0</v>
      </c>
    </row>
    <row r="43" spans="1:10" s="106" customFormat="1" ht="18.75">
      <c r="A43" s="130"/>
      <c r="B43" s="122"/>
      <c r="C43" s="122"/>
      <c r="D43" s="62" t="s">
        <v>552</v>
      </c>
      <c r="E43" s="123"/>
      <c r="F43" s="123"/>
      <c r="G43" s="123">
        <f t="shared" si="0"/>
        <v>29000</v>
      </c>
      <c r="H43" s="123">
        <f>H44</f>
        <v>29000</v>
      </c>
      <c r="I43" s="123">
        <f>I44</f>
        <v>0</v>
      </c>
      <c r="J43" s="123">
        <f t="shared" si="1"/>
        <v>0</v>
      </c>
    </row>
    <row r="44" spans="1:10" s="107" customFormat="1" ht="18.75">
      <c r="A44" s="140" t="s">
        <v>401</v>
      </c>
      <c r="B44" s="140" t="s">
        <v>142</v>
      </c>
      <c r="C44" s="141" t="s">
        <v>161</v>
      </c>
      <c r="D44" s="141" t="s">
        <v>221</v>
      </c>
      <c r="E44" s="127" t="s">
        <v>558</v>
      </c>
      <c r="F44" s="125"/>
      <c r="G44" s="125">
        <f t="shared" si="0"/>
        <v>29000</v>
      </c>
      <c r="H44" s="125">
        <v>29000</v>
      </c>
      <c r="I44" s="125"/>
      <c r="J44" s="125">
        <f t="shared" si="1"/>
        <v>0</v>
      </c>
    </row>
    <row r="45" spans="1:10" s="1" customFormat="1" ht="31.5">
      <c r="A45" s="102"/>
      <c r="B45" s="122"/>
      <c r="C45" s="122"/>
      <c r="D45" s="62" t="s">
        <v>554</v>
      </c>
      <c r="E45" s="62"/>
      <c r="F45" s="123"/>
      <c r="G45" s="123">
        <f>SUM(G46:G55)</f>
        <v>8431477</v>
      </c>
      <c r="H45" s="123">
        <f>SUM(H46:H55)</f>
        <v>7287477</v>
      </c>
      <c r="I45" s="123">
        <f>SUM(I46:I55)</f>
        <v>1144000</v>
      </c>
      <c r="J45" s="123">
        <f>SUM(J46:J55)</f>
        <v>1144000</v>
      </c>
    </row>
    <row r="46" spans="1:10" s="143" customFormat="1" ht="31.5">
      <c r="A46" s="140" t="s">
        <v>405</v>
      </c>
      <c r="B46" s="140" t="s">
        <v>222</v>
      </c>
      <c r="C46" s="141" t="s">
        <v>154</v>
      </c>
      <c r="D46" s="141" t="s">
        <v>223</v>
      </c>
      <c r="E46" s="127" t="s">
        <v>587</v>
      </c>
      <c r="F46" s="142"/>
      <c r="G46" s="125">
        <f t="shared" si="0"/>
        <v>110000</v>
      </c>
      <c r="H46" s="142"/>
      <c r="I46" s="125">
        <v>110000</v>
      </c>
      <c r="J46" s="125">
        <f t="shared" si="1"/>
        <v>110000</v>
      </c>
    </row>
    <row r="47" spans="1:10" s="143" customFormat="1" ht="47.25">
      <c r="A47" s="140" t="s">
        <v>406</v>
      </c>
      <c r="B47" s="140" t="s">
        <v>407</v>
      </c>
      <c r="C47" s="141" t="s">
        <v>161</v>
      </c>
      <c r="D47" s="141" t="s">
        <v>408</v>
      </c>
      <c r="E47" s="127" t="s">
        <v>584</v>
      </c>
      <c r="F47" s="125"/>
      <c r="G47" s="125">
        <f t="shared" si="0"/>
        <v>250000</v>
      </c>
      <c r="H47" s="125">
        <v>250000</v>
      </c>
      <c r="I47" s="142"/>
      <c r="J47" s="125">
        <f t="shared" si="1"/>
        <v>0</v>
      </c>
    </row>
    <row r="48" spans="1:10" s="143" customFormat="1" ht="18.75">
      <c r="A48" s="140" t="s">
        <v>409</v>
      </c>
      <c r="B48" s="140" t="s">
        <v>126</v>
      </c>
      <c r="C48" s="141" t="s">
        <v>224</v>
      </c>
      <c r="D48" s="141" t="s">
        <v>225</v>
      </c>
      <c r="E48" s="127" t="s">
        <v>587</v>
      </c>
      <c r="F48" s="125"/>
      <c r="G48" s="125">
        <f t="shared" si="0"/>
        <v>20000</v>
      </c>
      <c r="H48" s="125"/>
      <c r="I48" s="125">
        <v>20000</v>
      </c>
      <c r="J48" s="125">
        <f t="shared" si="1"/>
        <v>20000</v>
      </c>
    </row>
    <row r="49" spans="1:10" s="107" customFormat="1" ht="18.75">
      <c r="A49" s="140" t="s">
        <v>416</v>
      </c>
      <c r="B49" s="140" t="s">
        <v>417</v>
      </c>
      <c r="C49" s="141" t="s">
        <v>165</v>
      </c>
      <c r="D49" s="141" t="s">
        <v>418</v>
      </c>
      <c r="E49" s="127" t="s">
        <v>587</v>
      </c>
      <c r="F49" s="125"/>
      <c r="G49" s="125">
        <f t="shared" si="0"/>
        <v>60000</v>
      </c>
      <c r="H49" s="125">
        <v>60000</v>
      </c>
      <c r="I49" s="125"/>
      <c r="J49" s="125">
        <f t="shared" si="1"/>
        <v>0</v>
      </c>
    </row>
    <row r="50" spans="1:10" s="107" customFormat="1" ht="18.75">
      <c r="A50" s="140" t="s">
        <v>413</v>
      </c>
      <c r="B50" s="140" t="s">
        <v>414</v>
      </c>
      <c r="C50" s="141" t="s">
        <v>165</v>
      </c>
      <c r="D50" s="141" t="s">
        <v>415</v>
      </c>
      <c r="E50" s="127" t="s">
        <v>587</v>
      </c>
      <c r="F50" s="125"/>
      <c r="G50" s="125">
        <f t="shared" si="0"/>
        <v>3148020</v>
      </c>
      <c r="H50" s="125">
        <v>2364020</v>
      </c>
      <c r="I50" s="125">
        <v>784000</v>
      </c>
      <c r="J50" s="125">
        <f t="shared" si="1"/>
        <v>784000</v>
      </c>
    </row>
    <row r="51" spans="1:10" s="107" customFormat="1" ht="18.75">
      <c r="A51" s="140" t="s">
        <v>422</v>
      </c>
      <c r="B51" s="140" t="s">
        <v>144</v>
      </c>
      <c r="C51" s="141" t="s">
        <v>156</v>
      </c>
      <c r="D51" s="141" t="s">
        <v>231</v>
      </c>
      <c r="E51" s="127" t="s">
        <v>549</v>
      </c>
      <c r="F51" s="127"/>
      <c r="G51" s="125">
        <f t="shared" si="0"/>
        <v>51336</v>
      </c>
      <c r="H51" s="127">
        <v>51336</v>
      </c>
      <c r="I51" s="127"/>
      <c r="J51" s="125">
        <f t="shared" si="1"/>
        <v>0</v>
      </c>
    </row>
    <row r="52" spans="1:10" s="107" customFormat="1" ht="31.5">
      <c r="A52" s="140" t="s">
        <v>423</v>
      </c>
      <c r="B52" s="140" t="s">
        <v>424</v>
      </c>
      <c r="C52" s="141" t="s">
        <v>156</v>
      </c>
      <c r="D52" s="141" t="s">
        <v>425</v>
      </c>
      <c r="E52" s="127" t="s">
        <v>549</v>
      </c>
      <c r="F52" s="127"/>
      <c r="G52" s="125">
        <f t="shared" si="0"/>
        <v>13248</v>
      </c>
      <c r="H52" s="127">
        <v>13248</v>
      </c>
      <c r="I52" s="127"/>
      <c r="J52" s="125">
        <f t="shared" si="1"/>
        <v>0</v>
      </c>
    </row>
    <row r="53" spans="1:10" s="107" customFormat="1" ht="31.5" customHeight="1">
      <c r="A53" s="140" t="s">
        <v>429</v>
      </c>
      <c r="B53" s="140" t="s">
        <v>232</v>
      </c>
      <c r="C53" s="141" t="s">
        <v>156</v>
      </c>
      <c r="D53" s="141" t="s">
        <v>233</v>
      </c>
      <c r="E53" s="127" t="s">
        <v>549</v>
      </c>
      <c r="F53" s="127"/>
      <c r="G53" s="125">
        <f t="shared" si="0"/>
        <v>3930270</v>
      </c>
      <c r="H53" s="127">
        <v>3700270</v>
      </c>
      <c r="I53" s="127">
        <v>230000</v>
      </c>
      <c r="J53" s="125">
        <f t="shared" si="1"/>
        <v>230000</v>
      </c>
    </row>
    <row r="54" spans="1:10" s="107" customFormat="1" ht="18.75">
      <c r="A54" s="140" t="s">
        <v>433</v>
      </c>
      <c r="B54" s="140" t="s">
        <v>234</v>
      </c>
      <c r="C54" s="141" t="s">
        <v>156</v>
      </c>
      <c r="D54" s="141" t="s">
        <v>235</v>
      </c>
      <c r="E54" s="127" t="s">
        <v>549</v>
      </c>
      <c r="F54" s="127"/>
      <c r="G54" s="125">
        <f t="shared" si="0"/>
        <v>725000</v>
      </c>
      <c r="H54" s="127">
        <f>425000+300000</f>
        <v>725000</v>
      </c>
      <c r="I54" s="127"/>
      <c r="J54" s="125">
        <f t="shared" si="1"/>
        <v>0</v>
      </c>
    </row>
    <row r="55" spans="1:10" s="107" customFormat="1" ht="31.5">
      <c r="A55" s="140" t="s">
        <v>437</v>
      </c>
      <c r="B55" s="140" t="s">
        <v>236</v>
      </c>
      <c r="C55" s="141" t="s">
        <v>156</v>
      </c>
      <c r="D55" s="141" t="s">
        <v>237</v>
      </c>
      <c r="E55" s="127" t="s">
        <v>549</v>
      </c>
      <c r="F55" s="127"/>
      <c r="G55" s="125">
        <f t="shared" si="0"/>
        <v>123603</v>
      </c>
      <c r="H55" s="127">
        <v>123603</v>
      </c>
      <c r="I55" s="127"/>
      <c r="J55" s="125">
        <f t="shared" si="1"/>
        <v>0</v>
      </c>
    </row>
    <row r="56" spans="1:10" s="1" customFormat="1" ht="68.25" customHeight="1">
      <c r="A56" s="102"/>
      <c r="B56" s="122"/>
      <c r="C56" s="122"/>
      <c r="D56" s="62" t="s">
        <v>260</v>
      </c>
      <c r="E56" s="123"/>
      <c r="F56" s="123"/>
      <c r="G56" s="123">
        <f>SUM(G57:G62)</f>
        <v>35269092</v>
      </c>
      <c r="H56" s="123">
        <f>SUM(H57:H62)</f>
        <v>24726092</v>
      </c>
      <c r="I56" s="123">
        <f>SUM(I57:I62)</f>
        <v>10543000</v>
      </c>
      <c r="J56" s="123">
        <f>SUM(J57:J62)</f>
        <v>10431600</v>
      </c>
    </row>
    <row r="57" spans="1:10" s="1" customFormat="1" ht="68.25" customHeight="1">
      <c r="A57" s="99" t="s">
        <v>446</v>
      </c>
      <c r="B57" s="147" t="s">
        <v>239</v>
      </c>
      <c r="C57" s="148" t="s">
        <v>12</v>
      </c>
      <c r="D57" s="148" t="s">
        <v>240</v>
      </c>
      <c r="E57" s="126" t="s">
        <v>555</v>
      </c>
      <c r="F57" s="124"/>
      <c r="G57" s="124">
        <f t="shared" si="0"/>
        <v>15446388</v>
      </c>
      <c r="H57" s="124">
        <v>15116388</v>
      </c>
      <c r="I57" s="124">
        <v>330000</v>
      </c>
      <c r="J57" s="124">
        <f t="shared" si="1"/>
        <v>330000</v>
      </c>
    </row>
    <row r="58" spans="1:10" s="137" customFormat="1" ht="68.25" customHeight="1">
      <c r="A58" s="140" t="s">
        <v>447</v>
      </c>
      <c r="B58" s="140">
        <v>6030</v>
      </c>
      <c r="C58" s="141" t="s">
        <v>12</v>
      </c>
      <c r="D58" s="141" t="s">
        <v>242</v>
      </c>
      <c r="E58" s="127" t="s">
        <v>555</v>
      </c>
      <c r="F58" s="125"/>
      <c r="G58" s="125">
        <f t="shared" si="0"/>
        <v>3338704</v>
      </c>
      <c r="H58" s="125">
        <v>1664704</v>
      </c>
      <c r="I58" s="125">
        <v>1674000</v>
      </c>
      <c r="J58" s="125">
        <f t="shared" si="1"/>
        <v>1674000</v>
      </c>
    </row>
    <row r="59" spans="1:10" ht="18.75">
      <c r="A59" s="140" t="s">
        <v>452</v>
      </c>
      <c r="B59" s="140" t="s">
        <v>453</v>
      </c>
      <c r="C59" s="141" t="s">
        <v>244</v>
      </c>
      <c r="D59" s="141" t="s">
        <v>454</v>
      </c>
      <c r="E59" s="127" t="s">
        <v>596</v>
      </c>
      <c r="F59" s="125"/>
      <c r="G59" s="125">
        <f t="shared" si="0"/>
        <v>800000</v>
      </c>
      <c r="H59" s="125"/>
      <c r="I59" s="125">
        <v>800000</v>
      </c>
      <c r="J59" s="125">
        <f t="shared" si="1"/>
        <v>800000</v>
      </c>
    </row>
    <row r="60" spans="1:10" ht="31.5">
      <c r="A60" s="140" t="s">
        <v>458</v>
      </c>
      <c r="B60" s="140" t="s">
        <v>245</v>
      </c>
      <c r="C60" s="141" t="s">
        <v>246</v>
      </c>
      <c r="D60" s="141" t="s">
        <v>247</v>
      </c>
      <c r="E60" s="127" t="s">
        <v>595</v>
      </c>
      <c r="F60" s="125"/>
      <c r="G60" s="125">
        <f t="shared" si="0"/>
        <v>15552600</v>
      </c>
      <c r="H60" s="125">
        <v>7925000</v>
      </c>
      <c r="I60" s="125">
        <v>7627600</v>
      </c>
      <c r="J60" s="125">
        <f t="shared" si="1"/>
        <v>7627600</v>
      </c>
    </row>
    <row r="61" spans="1:10" ht="18.75">
      <c r="A61" s="140" t="s">
        <v>459</v>
      </c>
      <c r="B61" s="140" t="s">
        <v>248</v>
      </c>
      <c r="C61" s="141" t="s">
        <v>167</v>
      </c>
      <c r="D61" s="141" t="s">
        <v>249</v>
      </c>
      <c r="E61" s="127" t="s">
        <v>559</v>
      </c>
      <c r="F61" s="125"/>
      <c r="G61" s="125">
        <f t="shared" si="0"/>
        <v>20000</v>
      </c>
      <c r="H61" s="125">
        <v>20000</v>
      </c>
      <c r="I61" s="125"/>
      <c r="J61" s="125"/>
    </row>
    <row r="62" spans="1:10" s="136" customFormat="1" ht="18.75">
      <c r="A62" s="140" t="s">
        <v>463</v>
      </c>
      <c r="B62" s="140" t="s">
        <v>250</v>
      </c>
      <c r="C62" s="141" t="s">
        <v>168</v>
      </c>
      <c r="D62" s="141" t="s">
        <v>125</v>
      </c>
      <c r="E62" s="127" t="s">
        <v>594</v>
      </c>
      <c r="F62" s="125"/>
      <c r="G62" s="125">
        <f t="shared" si="0"/>
        <v>111400</v>
      </c>
      <c r="H62" s="125"/>
      <c r="I62" s="125">
        <v>111400</v>
      </c>
      <c r="J62" s="125"/>
    </row>
    <row r="63" spans="1:10" s="1" customFormat="1" ht="18.75">
      <c r="A63" s="144"/>
      <c r="B63" s="145"/>
      <c r="C63" s="146"/>
      <c r="D63" s="128" t="s">
        <v>556</v>
      </c>
      <c r="E63" s="128"/>
      <c r="F63" s="142"/>
      <c r="G63" s="142">
        <f>SUM(G64:G65)</f>
        <v>963058</v>
      </c>
      <c r="H63" s="142">
        <f>SUM(H64:H65)</f>
        <v>963058</v>
      </c>
      <c r="I63" s="142">
        <f>SUM(I64:I65)</f>
        <v>0</v>
      </c>
      <c r="J63" s="125">
        <f t="shared" si="1"/>
        <v>0</v>
      </c>
    </row>
    <row r="64" spans="1:10" s="136" customFormat="1" ht="31.5">
      <c r="A64" s="140" t="s">
        <v>470</v>
      </c>
      <c r="B64" s="140" t="s">
        <v>471</v>
      </c>
      <c r="C64" s="141" t="s">
        <v>159</v>
      </c>
      <c r="D64" s="141" t="s">
        <v>472</v>
      </c>
      <c r="E64" s="127" t="s">
        <v>557</v>
      </c>
      <c r="F64" s="125"/>
      <c r="G64" s="125">
        <f t="shared" si="0"/>
        <v>663058</v>
      </c>
      <c r="H64" s="125">
        <v>663058</v>
      </c>
      <c r="I64" s="125"/>
      <c r="J64" s="125">
        <f t="shared" si="1"/>
        <v>0</v>
      </c>
    </row>
    <row r="65" spans="1:10" s="136" customFormat="1" ht="18.75">
      <c r="A65" s="140" t="s">
        <v>473</v>
      </c>
      <c r="B65" s="140" t="s">
        <v>251</v>
      </c>
      <c r="C65" s="141" t="s">
        <v>4</v>
      </c>
      <c r="D65" s="141" t="s">
        <v>252</v>
      </c>
      <c r="E65" s="127" t="s">
        <v>558</v>
      </c>
      <c r="F65" s="125"/>
      <c r="G65" s="125">
        <f t="shared" si="0"/>
        <v>300000</v>
      </c>
      <c r="H65" s="125">
        <v>300000</v>
      </c>
      <c r="I65" s="125"/>
      <c r="J65" s="125">
        <f t="shared" si="1"/>
        <v>0</v>
      </c>
    </row>
    <row r="66" spans="1:10" s="1" customFormat="1" ht="18.75">
      <c r="A66" s="102"/>
      <c r="B66" s="202" t="s">
        <v>16</v>
      </c>
      <c r="C66" s="202"/>
      <c r="D66" s="202"/>
      <c r="E66" s="202"/>
      <c r="F66" s="123"/>
      <c r="G66" s="123">
        <f>G13+G16+G31+G43+G45+G56+G63</f>
        <v>61968615</v>
      </c>
      <c r="H66" s="123">
        <f>H13+H16+H31+H43+H45+H56+H63</f>
        <v>49034400</v>
      </c>
      <c r="I66" s="123">
        <f>I13+I16+I31+I43+I45+I56+I63</f>
        <v>12934215</v>
      </c>
      <c r="J66" s="123">
        <f>J13+J16+J31+J43+J45+J56+J63</f>
        <v>12822815</v>
      </c>
    </row>
    <row r="67" spans="1:10" ht="18.75">
      <c r="A67" s="6"/>
      <c r="B67" s="108"/>
      <c r="C67" s="108"/>
      <c r="D67" s="108"/>
      <c r="E67" s="108"/>
      <c r="F67" s="108"/>
      <c r="G67" s="109"/>
      <c r="H67" s="59"/>
      <c r="I67" s="6"/>
      <c r="J67" s="6"/>
    </row>
    <row r="68" spans="1:10" ht="18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8.75">
      <c r="A69" s="6"/>
      <c r="B69" s="131"/>
      <c r="C69" s="131"/>
      <c r="D69" s="131"/>
      <c r="E69" s="131"/>
      <c r="F69" s="131"/>
      <c r="G69" s="131"/>
      <c r="H69" s="131"/>
      <c r="I69" s="61"/>
      <c r="J69" s="6"/>
    </row>
    <row r="70" spans="1:10" ht="15.75">
      <c r="A70" s="21"/>
      <c r="B70" s="90" t="s">
        <v>560</v>
      </c>
      <c r="C70" s="91"/>
      <c r="D70" s="91"/>
      <c r="E70" s="90" t="s">
        <v>561</v>
      </c>
      <c r="F70" s="17"/>
      <c r="G70" s="6"/>
      <c r="H70" s="21"/>
      <c r="I70" s="21"/>
      <c r="J70" s="21"/>
    </row>
    <row r="71" spans="1:10" ht="18.75">
      <c r="A71" s="6"/>
      <c r="B71" s="6"/>
      <c r="C71" s="6"/>
      <c r="D71" s="6"/>
      <c r="E71" s="6"/>
      <c r="F71" s="108"/>
      <c r="G71" s="108"/>
      <c r="H71" s="61"/>
      <c r="I71" s="6"/>
      <c r="J71" s="6"/>
    </row>
    <row r="72" spans="1:10" ht="18.75">
      <c r="A72" s="6"/>
      <c r="B72" s="6" t="s">
        <v>564</v>
      </c>
      <c r="C72" s="6"/>
      <c r="D72" s="6"/>
      <c r="E72" s="6"/>
      <c r="F72" s="108"/>
      <c r="G72" s="108"/>
      <c r="H72" s="61"/>
      <c r="I72" s="6"/>
      <c r="J72" s="6"/>
    </row>
    <row r="73" spans="1:10" ht="18.75">
      <c r="A73" s="6"/>
      <c r="B73" s="6"/>
      <c r="C73" s="6"/>
      <c r="D73" s="6"/>
      <c r="E73" s="6"/>
      <c r="F73" s="108"/>
      <c r="G73" s="108"/>
      <c r="H73" s="61"/>
      <c r="I73" s="6"/>
      <c r="J73" s="6"/>
    </row>
    <row r="74" spans="1:10" ht="18.75">
      <c r="A74" s="6"/>
      <c r="B74" s="6" t="s">
        <v>475</v>
      </c>
      <c r="C74" s="6"/>
      <c r="D74" s="6"/>
      <c r="E74" s="6" t="s">
        <v>496</v>
      </c>
      <c r="F74" s="108"/>
      <c r="G74" s="108"/>
      <c r="H74" s="61"/>
      <c r="I74" s="6"/>
      <c r="J74" s="6"/>
    </row>
    <row r="75" spans="1:10" ht="18.75">
      <c r="A75" s="6"/>
      <c r="B75" s="108"/>
      <c r="C75" s="108"/>
      <c r="D75" s="108"/>
      <c r="E75" s="108"/>
      <c r="F75" s="108"/>
      <c r="G75" s="108"/>
      <c r="H75" s="61"/>
      <c r="I75" s="6"/>
      <c r="J75" s="6"/>
    </row>
    <row r="76" spans="1:10" ht="18.75">
      <c r="A76" s="6"/>
      <c r="B76" s="108"/>
      <c r="C76" s="108"/>
      <c r="D76" s="108"/>
      <c r="E76" s="108"/>
      <c r="F76" s="108"/>
      <c r="G76" s="108"/>
      <c r="H76" s="61"/>
      <c r="I76" s="6"/>
      <c r="J76" s="6"/>
    </row>
    <row r="77" spans="1:10" ht="18.75">
      <c r="A77" s="6"/>
      <c r="B77" s="108"/>
      <c r="C77" s="108"/>
      <c r="D77" s="108"/>
      <c r="E77" s="108"/>
      <c r="F77" s="108"/>
      <c r="G77" s="108"/>
      <c r="H77" s="61"/>
      <c r="I77" s="6"/>
      <c r="J77" s="6"/>
    </row>
    <row r="78" spans="1:10" ht="18.75">
      <c r="A78" s="6"/>
      <c r="B78" s="108"/>
      <c r="C78" s="108"/>
      <c r="D78" s="108"/>
      <c r="E78" s="108"/>
      <c r="F78" s="108"/>
      <c r="G78" s="108"/>
      <c r="H78" s="61"/>
      <c r="I78" s="6"/>
      <c r="J78" s="6"/>
    </row>
    <row r="79" spans="1:10" ht="18.75">
      <c r="A79" s="6"/>
      <c r="B79" s="108"/>
      <c r="C79" s="108"/>
      <c r="D79" s="108"/>
      <c r="E79" s="108"/>
      <c r="F79" s="108"/>
      <c r="G79" s="108"/>
      <c r="H79" s="61"/>
      <c r="I79" s="6"/>
      <c r="J79" s="6"/>
    </row>
    <row r="80" spans="1:10" ht="18.75">
      <c r="A80" s="6"/>
      <c r="B80" s="108"/>
      <c r="C80" s="108"/>
      <c r="D80" s="108"/>
      <c r="E80" s="108"/>
      <c r="F80" s="108"/>
      <c r="G80" s="108"/>
      <c r="H80" s="61"/>
      <c r="I80" s="6"/>
      <c r="J80" s="6"/>
    </row>
    <row r="81" spans="1:10" ht="18.75">
      <c r="A81" s="6"/>
      <c r="B81" s="108"/>
      <c r="C81" s="108"/>
      <c r="D81" s="108"/>
      <c r="E81" s="108"/>
      <c r="F81" s="108"/>
      <c r="G81" s="108"/>
      <c r="H81" s="61"/>
      <c r="I81" s="6"/>
      <c r="J81" s="6"/>
    </row>
    <row r="82" spans="1:10" ht="18.75">
      <c r="A82" s="6"/>
      <c r="B82" s="108"/>
      <c r="C82" s="108"/>
      <c r="D82" s="108"/>
      <c r="E82" s="108"/>
      <c r="F82" s="108"/>
      <c r="G82" s="108"/>
      <c r="H82" s="61"/>
      <c r="I82" s="6"/>
      <c r="J82" s="6"/>
    </row>
    <row r="83" spans="1:10" ht="18.75">
      <c r="A83" s="6"/>
      <c r="B83" s="108"/>
      <c r="C83" s="108"/>
      <c r="D83" s="108"/>
      <c r="E83" s="108"/>
      <c r="F83" s="108"/>
      <c r="G83" s="108"/>
      <c r="H83" s="61"/>
      <c r="I83" s="6"/>
      <c r="J83" s="6"/>
    </row>
    <row r="84" spans="1:10" ht="18.75">
      <c r="A84" s="6"/>
      <c r="B84" s="108"/>
      <c r="C84" s="108"/>
      <c r="D84" s="108"/>
      <c r="E84" s="108"/>
      <c r="F84" s="108"/>
      <c r="G84" s="108"/>
      <c r="H84" s="61"/>
      <c r="I84" s="6"/>
      <c r="J84" s="6"/>
    </row>
    <row r="85" spans="1:10" ht="18.75">
      <c r="A85" s="6"/>
      <c r="B85" s="108"/>
      <c r="C85" s="108"/>
      <c r="D85" s="108"/>
      <c r="E85" s="108"/>
      <c r="F85" s="108"/>
      <c r="G85" s="108"/>
      <c r="H85" s="61"/>
      <c r="I85" s="6"/>
      <c r="J85" s="6"/>
    </row>
    <row r="86" spans="1:10" ht="18.75">
      <c r="A86" s="6"/>
      <c r="B86" s="108"/>
      <c r="C86" s="108"/>
      <c r="D86" s="108"/>
      <c r="E86" s="108"/>
      <c r="F86" s="108"/>
      <c r="G86" s="108"/>
      <c r="H86" s="61"/>
      <c r="I86" s="6"/>
      <c r="J86" s="6"/>
    </row>
    <row r="87" spans="1:10" ht="18.75">
      <c r="A87" s="6"/>
      <c r="B87" s="108"/>
      <c r="C87" s="108"/>
      <c r="D87" s="108"/>
      <c r="E87" s="108"/>
      <c r="F87" s="108"/>
      <c r="G87" s="108"/>
      <c r="H87" s="61"/>
      <c r="I87" s="6"/>
      <c r="J87" s="6"/>
    </row>
    <row r="88" spans="1:10" ht="18.75">
      <c r="A88" s="6"/>
      <c r="B88" s="108"/>
      <c r="C88" s="108"/>
      <c r="D88" s="108"/>
      <c r="E88" s="108"/>
      <c r="F88" s="108"/>
      <c r="G88" s="108"/>
      <c r="H88" s="61"/>
      <c r="I88" s="6"/>
      <c r="J88" s="6"/>
    </row>
    <row r="89" spans="1:10" ht="18.75">
      <c r="A89" s="6"/>
      <c r="B89" s="108"/>
      <c r="C89" s="108"/>
      <c r="D89" s="108"/>
      <c r="E89" s="108"/>
      <c r="F89" s="108"/>
      <c r="G89" s="108"/>
      <c r="H89" s="61"/>
      <c r="I89" s="6"/>
      <c r="J89" s="6"/>
    </row>
    <row r="90" spans="1:10" ht="18.75">
      <c r="A90" s="6"/>
      <c r="B90" s="108"/>
      <c r="C90" s="108"/>
      <c r="D90" s="108"/>
      <c r="E90" s="108"/>
      <c r="F90" s="108"/>
      <c r="G90" s="108"/>
      <c r="H90" s="61"/>
      <c r="I90" s="6"/>
      <c r="J90" s="6"/>
    </row>
    <row r="91" spans="1:10" ht="18.75">
      <c r="A91" s="6"/>
      <c r="B91" s="108"/>
      <c r="C91" s="108"/>
      <c r="D91" s="108"/>
      <c r="E91" s="108"/>
      <c r="F91" s="108"/>
      <c r="G91" s="108"/>
      <c r="H91" s="61"/>
      <c r="I91" s="6"/>
      <c r="J91" s="6"/>
    </row>
    <row r="92" spans="1:10" ht="18.75">
      <c r="A92" s="6"/>
      <c r="B92" s="108"/>
      <c r="C92" s="108"/>
      <c r="D92" s="108"/>
      <c r="E92" s="108"/>
      <c r="F92" s="108"/>
      <c r="G92" s="108"/>
      <c r="H92" s="61"/>
      <c r="I92" s="6"/>
      <c r="J92" s="6"/>
    </row>
    <row r="93" spans="1:10" ht="18.75">
      <c r="A93" s="6"/>
      <c r="B93" s="108"/>
      <c r="C93" s="108"/>
      <c r="D93" s="108"/>
      <c r="E93" s="108"/>
      <c r="F93" s="108"/>
      <c r="G93" s="108"/>
      <c r="H93" s="61"/>
      <c r="I93" s="6"/>
      <c r="J93" s="6"/>
    </row>
    <row r="94" spans="1:10" ht="18.75">
      <c r="A94" s="6"/>
      <c r="B94" s="108"/>
      <c r="C94" s="108"/>
      <c r="D94" s="108"/>
      <c r="E94" s="108"/>
      <c r="F94" s="108"/>
      <c r="G94" s="108"/>
      <c r="H94" s="61"/>
      <c r="I94" s="6"/>
      <c r="J94" s="6"/>
    </row>
    <row r="95" spans="1:10" ht="18.75">
      <c r="A95" s="6"/>
      <c r="B95" s="108"/>
      <c r="C95" s="108"/>
      <c r="D95" s="108"/>
      <c r="E95" s="108"/>
      <c r="F95" s="108"/>
      <c r="G95" s="108"/>
      <c r="H95" s="61"/>
      <c r="I95" s="6"/>
      <c r="J95" s="6"/>
    </row>
    <row r="96" spans="1:10" ht="18.75">
      <c r="A96" s="6"/>
      <c r="B96" s="108"/>
      <c r="C96" s="108"/>
      <c r="D96" s="108"/>
      <c r="E96" s="108"/>
      <c r="F96" s="108"/>
      <c r="G96" s="108"/>
      <c r="H96" s="61"/>
      <c r="I96" s="6"/>
      <c r="J96" s="6"/>
    </row>
    <row r="97" spans="1:10" ht="18.75">
      <c r="A97" s="6"/>
      <c r="B97" s="108"/>
      <c r="C97" s="108"/>
      <c r="D97" s="108"/>
      <c r="E97" s="108"/>
      <c r="F97" s="108"/>
      <c r="G97" s="108"/>
      <c r="H97" s="61"/>
      <c r="I97" s="6"/>
      <c r="J97" s="6"/>
    </row>
    <row r="98" spans="1:10" ht="18.75">
      <c r="A98" s="6"/>
      <c r="B98" s="108"/>
      <c r="C98" s="108"/>
      <c r="D98" s="108"/>
      <c r="E98" s="108"/>
      <c r="F98" s="108"/>
      <c r="G98" s="108"/>
      <c r="H98" s="61"/>
      <c r="I98" s="6"/>
      <c r="J98" s="6"/>
    </row>
    <row r="99" spans="1:10" ht="18.75">
      <c r="A99" s="6"/>
      <c r="B99" s="108"/>
      <c r="C99" s="108"/>
      <c r="D99" s="108"/>
      <c r="E99" s="108"/>
      <c r="F99" s="108"/>
      <c r="G99" s="108"/>
      <c r="H99" s="61"/>
      <c r="I99" s="6"/>
      <c r="J99" s="6"/>
    </row>
    <row r="100" spans="1:10" ht="18.75">
      <c r="A100" s="6"/>
      <c r="B100" s="108"/>
      <c r="C100" s="108"/>
      <c r="D100" s="108"/>
      <c r="E100" s="108"/>
      <c r="F100" s="108"/>
      <c r="G100" s="108"/>
      <c r="H100" s="61"/>
      <c r="I100" s="6"/>
      <c r="J100" s="6"/>
    </row>
    <row r="101" spans="1:10" ht="18.75">
      <c r="A101" s="6"/>
      <c r="B101" s="108"/>
      <c r="C101" s="108"/>
      <c r="D101" s="108"/>
      <c r="E101" s="108"/>
      <c r="F101" s="108"/>
      <c r="G101" s="108"/>
      <c r="H101" s="61"/>
      <c r="I101" s="6"/>
      <c r="J101" s="6"/>
    </row>
    <row r="102" spans="1:10" ht="18.75">
      <c r="A102" s="6"/>
      <c r="B102" s="108"/>
      <c r="C102" s="108"/>
      <c r="D102" s="108"/>
      <c r="E102" s="108"/>
      <c r="F102" s="108"/>
      <c r="G102" s="108"/>
      <c r="H102" s="61"/>
      <c r="I102" s="6"/>
      <c r="J102" s="6"/>
    </row>
    <row r="103" spans="1:10" ht="18.75">
      <c r="A103" s="6"/>
      <c r="B103" s="108"/>
      <c r="C103" s="108"/>
      <c r="D103" s="108"/>
      <c r="E103" s="108"/>
      <c r="F103" s="108"/>
      <c r="G103" s="108"/>
      <c r="H103" s="61"/>
      <c r="I103" s="6"/>
      <c r="J103" s="6"/>
    </row>
    <row r="104" spans="1:10" ht="18.75">
      <c r="A104" s="6"/>
      <c r="B104" s="108"/>
      <c r="C104" s="108"/>
      <c r="D104" s="108"/>
      <c r="E104" s="108"/>
      <c r="F104" s="108"/>
      <c r="G104" s="108"/>
      <c r="H104" s="61"/>
      <c r="I104" s="6"/>
      <c r="J104" s="6"/>
    </row>
    <row r="105" spans="1:10" ht="18.75">
      <c r="A105" s="6"/>
      <c r="B105" s="108"/>
      <c r="C105" s="108"/>
      <c r="D105" s="108"/>
      <c r="E105" s="108"/>
      <c r="F105" s="108"/>
      <c r="G105" s="108"/>
      <c r="H105" s="61"/>
      <c r="I105" s="6"/>
      <c r="J105" s="6"/>
    </row>
    <row r="106" spans="1:10" ht="18.75">
      <c r="A106" s="6"/>
      <c r="B106" s="108"/>
      <c r="C106" s="108"/>
      <c r="D106" s="108"/>
      <c r="E106" s="108"/>
      <c r="F106" s="108"/>
      <c r="G106" s="108"/>
      <c r="H106" s="61"/>
      <c r="I106" s="6"/>
      <c r="J106" s="6"/>
    </row>
    <row r="107" spans="1:10" ht="18.75">
      <c r="A107" s="6"/>
      <c r="B107" s="108"/>
      <c r="C107" s="108"/>
      <c r="D107" s="108"/>
      <c r="E107" s="108"/>
      <c r="F107" s="108"/>
      <c r="G107" s="108"/>
      <c r="H107" s="61"/>
      <c r="I107" s="6"/>
      <c r="J107" s="6"/>
    </row>
    <row r="108" spans="1:10" ht="18.75">
      <c r="A108" s="6"/>
      <c r="B108" s="108"/>
      <c r="C108" s="108"/>
      <c r="D108" s="108"/>
      <c r="E108" s="108"/>
      <c r="F108" s="108"/>
      <c r="G108" s="108"/>
      <c r="H108" s="61"/>
      <c r="I108" s="6"/>
      <c r="J108" s="6"/>
    </row>
    <row r="109" spans="1:10" ht="18.75">
      <c r="A109" s="6"/>
      <c r="B109" s="61"/>
      <c r="C109" s="61"/>
      <c r="D109" s="61"/>
      <c r="E109" s="61"/>
      <c r="F109" s="61"/>
      <c r="G109" s="61"/>
      <c r="H109" s="61"/>
      <c r="I109" s="6"/>
      <c r="J109" s="6"/>
    </row>
    <row r="110" spans="1:10" ht="18.75">
      <c r="A110" s="6"/>
      <c r="B110" s="61"/>
      <c r="C110" s="61"/>
      <c r="D110" s="61"/>
      <c r="E110" s="61"/>
      <c r="F110" s="61"/>
      <c r="G110" s="61"/>
      <c r="H110" s="61"/>
      <c r="I110" s="6"/>
      <c r="J110" s="6"/>
    </row>
    <row r="111" spans="1:10" ht="18.75">
      <c r="A111" s="6"/>
      <c r="B111" s="61"/>
      <c r="C111" s="61"/>
      <c r="D111" s="61"/>
      <c r="E111" s="61"/>
      <c r="F111" s="61"/>
      <c r="G111" s="61"/>
      <c r="H111" s="61"/>
      <c r="I111" s="6"/>
      <c r="J111" s="6"/>
    </row>
    <row r="112" spans="1:10" ht="18.75">
      <c r="A112" s="6"/>
      <c r="B112" s="61"/>
      <c r="C112" s="61"/>
      <c r="D112" s="61"/>
      <c r="E112" s="61"/>
      <c r="F112" s="61"/>
      <c r="G112" s="61"/>
      <c r="H112" s="61"/>
      <c r="I112" s="6"/>
      <c r="J112" s="6"/>
    </row>
    <row r="113" spans="1:10" ht="18.75">
      <c r="A113" s="6"/>
      <c r="B113" s="61"/>
      <c r="C113" s="61"/>
      <c r="D113" s="61"/>
      <c r="E113" s="61"/>
      <c r="F113" s="61"/>
      <c r="G113" s="61"/>
      <c r="H113" s="61"/>
      <c r="I113" s="6"/>
      <c r="J113" s="6"/>
    </row>
    <row r="114" spans="1:10" ht="18.75">
      <c r="A114" s="6"/>
      <c r="B114" s="61"/>
      <c r="C114" s="61"/>
      <c r="D114" s="61"/>
      <c r="E114" s="61"/>
      <c r="F114" s="61"/>
      <c r="G114" s="61"/>
      <c r="H114" s="61"/>
      <c r="I114" s="6"/>
      <c r="J114" s="6"/>
    </row>
    <row r="115" spans="1:10" ht="18.75">
      <c r="A115" s="6"/>
      <c r="B115" s="61"/>
      <c r="C115" s="61"/>
      <c r="D115" s="61"/>
      <c r="E115" s="61"/>
      <c r="F115" s="61"/>
      <c r="G115" s="61"/>
      <c r="H115" s="61"/>
      <c r="I115" s="6"/>
      <c r="J115" s="6"/>
    </row>
    <row r="116" spans="1:10" ht="18.75">
      <c r="A116" s="6"/>
      <c r="B116" s="61"/>
      <c r="C116" s="61"/>
      <c r="D116" s="61"/>
      <c r="E116" s="61"/>
      <c r="F116" s="61"/>
      <c r="G116" s="61"/>
      <c r="H116" s="61"/>
      <c r="I116" s="6"/>
      <c r="J116" s="6"/>
    </row>
    <row r="117" spans="1:10" ht="18.75">
      <c r="A117" s="6"/>
      <c r="B117" s="61"/>
      <c r="C117" s="61"/>
      <c r="D117" s="61"/>
      <c r="E117" s="61"/>
      <c r="F117" s="61"/>
      <c r="G117" s="61"/>
      <c r="H117" s="61"/>
      <c r="I117" s="6"/>
      <c r="J117" s="6"/>
    </row>
    <row r="118" spans="1:10" ht="18.75">
      <c r="A118" s="6"/>
      <c r="B118" s="61"/>
      <c r="C118" s="61"/>
      <c r="D118" s="61"/>
      <c r="E118" s="61"/>
      <c r="F118" s="61"/>
      <c r="G118" s="61"/>
      <c r="H118" s="61"/>
      <c r="I118" s="6"/>
      <c r="J118" s="6"/>
    </row>
    <row r="119" spans="1:10" ht="18.75">
      <c r="A119" s="6"/>
      <c r="B119" s="61"/>
      <c r="C119" s="61"/>
      <c r="D119" s="61"/>
      <c r="E119" s="61"/>
      <c r="F119" s="61"/>
      <c r="G119" s="61"/>
      <c r="H119" s="61"/>
      <c r="I119" s="6"/>
      <c r="J119" s="6"/>
    </row>
    <row r="120" spans="1:10" ht="18.75">
      <c r="A120" s="6"/>
      <c r="B120" s="61"/>
      <c r="C120" s="61"/>
      <c r="D120" s="61"/>
      <c r="E120" s="61"/>
      <c r="F120" s="61"/>
      <c r="G120" s="61"/>
      <c r="H120" s="61"/>
      <c r="I120" s="6"/>
      <c r="J120" s="6"/>
    </row>
    <row r="121" spans="1:10" ht="18.75">
      <c r="A121" s="6"/>
      <c r="B121" s="61"/>
      <c r="C121" s="61"/>
      <c r="D121" s="61"/>
      <c r="E121" s="61"/>
      <c r="F121" s="61"/>
      <c r="G121" s="61"/>
      <c r="H121" s="61"/>
      <c r="I121" s="6"/>
      <c r="J121" s="6"/>
    </row>
    <row r="122" spans="1:10" ht="18.75">
      <c r="A122" s="6"/>
      <c r="B122" s="61"/>
      <c r="C122" s="61"/>
      <c r="D122" s="61"/>
      <c r="E122" s="61"/>
      <c r="F122" s="61"/>
      <c r="G122" s="61"/>
      <c r="H122" s="61"/>
      <c r="I122" s="6"/>
      <c r="J122" s="6"/>
    </row>
    <row r="123" spans="1:10" ht="18.75">
      <c r="A123" s="6"/>
      <c r="B123" s="61"/>
      <c r="C123" s="61"/>
      <c r="D123" s="61"/>
      <c r="E123" s="61"/>
      <c r="F123" s="61"/>
      <c r="G123" s="61"/>
      <c r="H123" s="61"/>
      <c r="I123" s="6"/>
      <c r="J123" s="6"/>
    </row>
    <row r="124" spans="1:10" ht="18.75">
      <c r="A124" s="6"/>
      <c r="B124" s="61"/>
      <c r="C124" s="61"/>
      <c r="D124" s="61"/>
      <c r="E124" s="61"/>
      <c r="F124" s="61"/>
      <c r="G124" s="61"/>
      <c r="H124" s="61"/>
      <c r="I124" s="6"/>
      <c r="J124" s="6"/>
    </row>
    <row r="125" spans="1:10" ht="18.75">
      <c r="A125" s="6"/>
      <c r="B125" s="61"/>
      <c r="C125" s="61"/>
      <c r="D125" s="61"/>
      <c r="E125" s="61"/>
      <c r="F125" s="61"/>
      <c r="G125" s="61"/>
      <c r="H125" s="61"/>
      <c r="I125" s="6"/>
      <c r="J125" s="6"/>
    </row>
    <row r="126" spans="1:10" ht="18.75">
      <c r="A126" s="6"/>
      <c r="B126" s="61"/>
      <c r="C126" s="61"/>
      <c r="D126" s="61"/>
      <c r="E126" s="61"/>
      <c r="F126" s="61"/>
      <c r="G126" s="61"/>
      <c r="H126" s="61"/>
      <c r="I126" s="6"/>
      <c r="J126" s="6"/>
    </row>
    <row r="127" spans="1:10" ht="18.75">
      <c r="A127" s="6"/>
      <c r="B127" s="61"/>
      <c r="C127" s="61"/>
      <c r="D127" s="61"/>
      <c r="E127" s="61"/>
      <c r="F127" s="61"/>
      <c r="G127" s="61"/>
      <c r="H127" s="61"/>
      <c r="I127" s="6"/>
      <c r="J127" s="6"/>
    </row>
    <row r="128" spans="1:10" ht="18.75">
      <c r="A128" s="6"/>
      <c r="B128" s="61"/>
      <c r="C128" s="61"/>
      <c r="D128" s="61"/>
      <c r="E128" s="61"/>
      <c r="F128" s="61"/>
      <c r="G128" s="61"/>
      <c r="H128" s="61"/>
      <c r="I128" s="6"/>
      <c r="J128" s="6"/>
    </row>
    <row r="129" spans="1:10" ht="18.75">
      <c r="A129" s="6"/>
      <c r="B129" s="61"/>
      <c r="C129" s="61"/>
      <c r="D129" s="61"/>
      <c r="E129" s="61"/>
      <c r="F129" s="61"/>
      <c r="G129" s="61"/>
      <c r="H129" s="61"/>
      <c r="I129" s="6"/>
      <c r="J129" s="6"/>
    </row>
    <row r="130" spans="1:10" ht="18.75">
      <c r="A130" s="6"/>
      <c r="B130" s="61"/>
      <c r="C130" s="61"/>
      <c r="D130" s="61"/>
      <c r="E130" s="61"/>
      <c r="F130" s="61"/>
      <c r="G130" s="61"/>
      <c r="H130" s="61"/>
      <c r="I130" s="6"/>
      <c r="J130" s="6"/>
    </row>
    <row r="131" spans="1:10" ht="18.75">
      <c r="A131" s="6"/>
      <c r="B131" s="61"/>
      <c r="C131" s="61"/>
      <c r="D131" s="61"/>
      <c r="E131" s="61"/>
      <c r="F131" s="61"/>
      <c r="G131" s="61"/>
      <c r="H131" s="61"/>
      <c r="I131" s="6"/>
      <c r="J131" s="6"/>
    </row>
    <row r="132" spans="1:10" ht="18.75">
      <c r="A132" s="6"/>
      <c r="B132" s="61"/>
      <c r="C132" s="61"/>
      <c r="D132" s="61"/>
      <c r="E132" s="61"/>
      <c r="F132" s="61"/>
      <c r="G132" s="61"/>
      <c r="H132" s="61"/>
      <c r="I132" s="6"/>
      <c r="J132" s="6"/>
    </row>
    <row r="133" spans="1:10" ht="18.75">
      <c r="A133" s="6"/>
      <c r="B133" s="61"/>
      <c r="C133" s="61"/>
      <c r="D133" s="61"/>
      <c r="E133" s="61"/>
      <c r="F133" s="61"/>
      <c r="G133" s="61"/>
      <c r="H133" s="61"/>
      <c r="I133" s="6"/>
      <c r="J133" s="6"/>
    </row>
    <row r="134" spans="1:10" ht="18.75">
      <c r="A134" s="6"/>
      <c r="B134" s="61"/>
      <c r="C134" s="61"/>
      <c r="D134" s="61"/>
      <c r="E134" s="61"/>
      <c r="F134" s="61"/>
      <c r="G134" s="61"/>
      <c r="H134" s="61"/>
      <c r="I134" s="6"/>
      <c r="J134" s="6"/>
    </row>
    <row r="135" spans="1:10" ht="18.75">
      <c r="A135" s="6"/>
      <c r="B135" s="61"/>
      <c r="C135" s="61"/>
      <c r="D135" s="61"/>
      <c r="E135" s="61"/>
      <c r="F135" s="61"/>
      <c r="G135" s="61"/>
      <c r="H135" s="61"/>
      <c r="I135" s="6"/>
      <c r="J135" s="6"/>
    </row>
    <row r="136" spans="1:10" ht="18.75">
      <c r="A136" s="6"/>
      <c r="B136" s="61"/>
      <c r="C136" s="61"/>
      <c r="D136" s="61"/>
      <c r="E136" s="61"/>
      <c r="F136" s="61"/>
      <c r="G136" s="61"/>
      <c r="H136" s="61"/>
      <c r="I136" s="6"/>
      <c r="J136" s="6"/>
    </row>
    <row r="137" spans="1:10" ht="18.75">
      <c r="A137" s="6"/>
      <c r="B137" s="61"/>
      <c r="C137" s="61"/>
      <c r="D137" s="61"/>
      <c r="E137" s="61"/>
      <c r="F137" s="61"/>
      <c r="G137" s="61"/>
      <c r="H137" s="61"/>
      <c r="I137" s="6"/>
      <c r="J137" s="6"/>
    </row>
    <row r="138" spans="1:10" ht="18.75">
      <c r="A138" s="6"/>
      <c r="B138" s="61"/>
      <c r="C138" s="61"/>
      <c r="D138" s="61"/>
      <c r="E138" s="61"/>
      <c r="F138" s="61"/>
      <c r="G138" s="61"/>
      <c r="H138" s="61"/>
      <c r="I138" s="6"/>
      <c r="J138" s="6"/>
    </row>
    <row r="139" spans="1:10" ht="18.75">
      <c r="A139" s="6"/>
      <c r="B139" s="61"/>
      <c r="C139" s="61"/>
      <c r="D139" s="61"/>
      <c r="E139" s="61"/>
      <c r="F139" s="61"/>
      <c r="G139" s="61"/>
      <c r="H139" s="61"/>
      <c r="I139" s="6"/>
      <c r="J139" s="6"/>
    </row>
    <row r="140" spans="1:10" ht="18.75">
      <c r="A140" s="6"/>
      <c r="B140" s="61"/>
      <c r="C140" s="61"/>
      <c r="D140" s="61"/>
      <c r="E140" s="61"/>
      <c r="F140" s="61"/>
      <c r="G140" s="61"/>
      <c r="H140" s="61"/>
      <c r="I140" s="6"/>
      <c r="J140" s="6"/>
    </row>
    <row r="141" spans="1:10" ht="18.75">
      <c r="A141" s="6"/>
      <c r="B141" s="61"/>
      <c r="C141" s="61"/>
      <c r="D141" s="61"/>
      <c r="E141" s="61"/>
      <c r="F141" s="61"/>
      <c r="G141" s="61"/>
      <c r="H141" s="61"/>
      <c r="I141" s="6"/>
      <c r="J141" s="6"/>
    </row>
    <row r="142" spans="1:10" ht="18.75">
      <c r="A142" s="6"/>
      <c r="B142" s="61"/>
      <c r="C142" s="61"/>
      <c r="D142" s="61"/>
      <c r="E142" s="61"/>
      <c r="F142" s="61"/>
      <c r="G142" s="61"/>
      <c r="H142" s="61"/>
      <c r="I142" s="6"/>
      <c r="J142" s="6"/>
    </row>
    <row r="143" spans="1:10" ht="18.75">
      <c r="A143" s="6"/>
      <c r="B143" s="61"/>
      <c r="C143" s="61"/>
      <c r="D143" s="61"/>
      <c r="E143" s="61"/>
      <c r="F143" s="61"/>
      <c r="G143" s="61"/>
      <c r="H143" s="61"/>
      <c r="I143" s="6"/>
      <c r="J143" s="6"/>
    </row>
    <row r="144" spans="1:10" ht="18.75">
      <c r="A144" s="6"/>
      <c r="B144" s="61"/>
      <c r="C144" s="61"/>
      <c r="D144" s="61"/>
      <c r="E144" s="61"/>
      <c r="F144" s="61"/>
      <c r="G144" s="61"/>
      <c r="H144" s="61"/>
      <c r="I144" s="6"/>
      <c r="J144" s="6"/>
    </row>
    <row r="145" spans="1:10" ht="18.75">
      <c r="A145" s="6"/>
      <c r="B145" s="61"/>
      <c r="C145" s="61"/>
      <c r="D145" s="61"/>
      <c r="E145" s="61"/>
      <c r="F145" s="61"/>
      <c r="G145" s="61"/>
      <c r="H145" s="61"/>
      <c r="I145" s="6"/>
      <c r="J145" s="6"/>
    </row>
    <row r="146" spans="1:10" ht="18.75">
      <c r="A146" s="6"/>
      <c r="B146" s="61"/>
      <c r="C146" s="61"/>
      <c r="D146" s="61"/>
      <c r="E146" s="61"/>
      <c r="F146" s="61"/>
      <c r="G146" s="61"/>
      <c r="H146" s="61"/>
      <c r="I146" s="6"/>
      <c r="J146" s="6"/>
    </row>
    <row r="147" spans="1:10" ht="18.75">
      <c r="A147" s="6"/>
      <c r="B147" s="61"/>
      <c r="C147" s="61"/>
      <c r="D147" s="61"/>
      <c r="E147" s="61"/>
      <c r="F147" s="61"/>
      <c r="G147" s="61"/>
      <c r="H147" s="61"/>
      <c r="I147" s="6"/>
      <c r="J147" s="6"/>
    </row>
    <row r="148" spans="1:10" ht="18.75">
      <c r="A148" s="6"/>
      <c r="B148" s="61"/>
      <c r="C148" s="61"/>
      <c r="D148" s="61"/>
      <c r="E148" s="61"/>
      <c r="F148" s="61"/>
      <c r="G148" s="61"/>
      <c r="H148" s="61"/>
      <c r="I148" s="6"/>
      <c r="J148" s="6"/>
    </row>
    <row r="149" spans="1:10" ht="18.75">
      <c r="A149" s="6"/>
      <c r="B149" s="61"/>
      <c r="C149" s="61"/>
      <c r="D149" s="61"/>
      <c r="E149" s="61"/>
      <c r="F149" s="61"/>
      <c r="G149" s="61"/>
      <c r="H149" s="61"/>
      <c r="I149" s="6"/>
      <c r="J149" s="6"/>
    </row>
    <row r="150" spans="1:10" ht="18.75">
      <c r="A150" s="6"/>
      <c r="B150" s="61"/>
      <c r="C150" s="61"/>
      <c r="D150" s="61"/>
      <c r="E150" s="61"/>
      <c r="F150" s="61"/>
      <c r="G150" s="61"/>
      <c r="H150" s="61"/>
      <c r="I150" s="6"/>
      <c r="J150" s="6"/>
    </row>
    <row r="151" spans="1:10" ht="18.75">
      <c r="A151" s="6"/>
      <c r="B151" s="61"/>
      <c r="C151" s="61"/>
      <c r="D151" s="61"/>
      <c r="E151" s="61"/>
      <c r="F151" s="61"/>
      <c r="G151" s="61"/>
      <c r="H151" s="61"/>
      <c r="I151" s="6"/>
      <c r="J151" s="6"/>
    </row>
    <row r="152" spans="1:10" ht="18.75">
      <c r="A152" s="6"/>
      <c r="B152" s="61"/>
      <c r="C152" s="61"/>
      <c r="D152" s="61"/>
      <c r="E152" s="61"/>
      <c r="F152" s="61"/>
      <c r="G152" s="61"/>
      <c r="H152" s="61"/>
      <c r="I152" s="6"/>
      <c r="J152" s="6"/>
    </row>
    <row r="153" spans="1:10" ht="18.75">
      <c r="A153" s="6"/>
      <c r="B153" s="61"/>
      <c r="C153" s="61"/>
      <c r="D153" s="61"/>
      <c r="E153" s="61"/>
      <c r="F153" s="61"/>
      <c r="G153" s="61"/>
      <c r="H153" s="61"/>
      <c r="I153" s="6"/>
      <c r="J153" s="6"/>
    </row>
    <row r="154" spans="1:10" ht="18.75">
      <c r="A154" s="6"/>
      <c r="B154" s="61"/>
      <c r="C154" s="61"/>
      <c r="D154" s="61"/>
      <c r="E154" s="61"/>
      <c r="F154" s="61"/>
      <c r="G154" s="61"/>
      <c r="H154" s="61"/>
      <c r="I154" s="6"/>
      <c r="J154" s="6"/>
    </row>
    <row r="155" spans="1:10" ht="18.75">
      <c r="A155" s="6"/>
      <c r="B155" s="61"/>
      <c r="C155" s="61"/>
      <c r="D155" s="61"/>
      <c r="E155" s="61"/>
      <c r="F155" s="61"/>
      <c r="G155" s="61"/>
      <c r="H155" s="61"/>
      <c r="I155" s="6"/>
      <c r="J155" s="6"/>
    </row>
    <row r="156" spans="1:10" ht="18.75">
      <c r="A156" s="6"/>
      <c r="B156" s="61"/>
      <c r="C156" s="61"/>
      <c r="D156" s="61"/>
      <c r="E156" s="61"/>
      <c r="F156" s="61"/>
      <c r="G156" s="61"/>
      <c r="H156" s="61"/>
      <c r="I156" s="6"/>
      <c r="J156" s="6"/>
    </row>
    <row r="157" spans="1:10" ht="18.75">
      <c r="A157" s="6"/>
      <c r="B157" s="61"/>
      <c r="C157" s="61"/>
      <c r="D157" s="61"/>
      <c r="E157" s="61"/>
      <c r="F157" s="61"/>
      <c r="G157" s="61"/>
      <c r="H157" s="61"/>
      <c r="I157" s="6"/>
      <c r="J157" s="6"/>
    </row>
    <row r="158" spans="1:10" ht="18.75">
      <c r="A158" s="6"/>
      <c r="B158" s="61"/>
      <c r="C158" s="61"/>
      <c r="D158" s="61"/>
      <c r="E158" s="61"/>
      <c r="F158" s="61"/>
      <c r="G158" s="61"/>
      <c r="H158" s="61"/>
      <c r="I158" s="6"/>
      <c r="J158" s="6"/>
    </row>
    <row r="159" spans="1:10" ht="18.75">
      <c r="A159" s="6"/>
      <c r="B159" s="61"/>
      <c r="C159" s="61"/>
      <c r="D159" s="61"/>
      <c r="E159" s="61"/>
      <c r="F159" s="61"/>
      <c r="G159" s="61"/>
      <c r="H159" s="61"/>
      <c r="I159" s="6"/>
      <c r="J159" s="6"/>
    </row>
    <row r="160" spans="1:10" ht="18.75">
      <c r="A160" s="6"/>
      <c r="B160" s="61"/>
      <c r="C160" s="61"/>
      <c r="D160" s="61"/>
      <c r="E160" s="61"/>
      <c r="F160" s="61"/>
      <c r="G160" s="61"/>
      <c r="H160" s="61"/>
      <c r="I160" s="6"/>
      <c r="J160" s="6"/>
    </row>
    <row r="161" spans="1:10" ht="18.75">
      <c r="A161" s="6"/>
      <c r="B161" s="61"/>
      <c r="C161" s="61"/>
      <c r="D161" s="61"/>
      <c r="E161" s="61"/>
      <c r="F161" s="61"/>
      <c r="G161" s="61"/>
      <c r="H161" s="61"/>
      <c r="I161" s="6"/>
      <c r="J161" s="6"/>
    </row>
    <row r="162" spans="1:10" ht="18.75">
      <c r="A162" s="6"/>
      <c r="B162" s="61"/>
      <c r="C162" s="61"/>
      <c r="D162" s="61"/>
      <c r="E162" s="61"/>
      <c r="F162" s="61"/>
      <c r="G162" s="61"/>
      <c r="H162" s="61"/>
      <c r="I162" s="6"/>
      <c r="J162" s="6"/>
    </row>
    <row r="163" spans="1:10" ht="18.75">
      <c r="A163" s="6"/>
      <c r="B163" s="61"/>
      <c r="C163" s="61"/>
      <c r="D163" s="61"/>
      <c r="E163" s="61"/>
      <c r="F163" s="61"/>
      <c r="G163" s="61"/>
      <c r="H163" s="61"/>
      <c r="I163" s="6"/>
      <c r="J163" s="6"/>
    </row>
    <row r="164" spans="1:10" ht="18.75">
      <c r="A164" s="6"/>
      <c r="B164" s="61"/>
      <c r="C164" s="61"/>
      <c r="D164" s="61"/>
      <c r="E164" s="61"/>
      <c r="F164" s="61"/>
      <c r="G164" s="61"/>
      <c r="H164" s="61"/>
      <c r="I164" s="6"/>
      <c r="J164" s="6"/>
    </row>
    <row r="165" spans="1:10" ht="18.75">
      <c r="A165" s="6"/>
      <c r="B165" s="61"/>
      <c r="C165" s="61"/>
      <c r="D165" s="61"/>
      <c r="E165" s="61"/>
      <c r="F165" s="61"/>
      <c r="G165" s="61"/>
      <c r="H165" s="61"/>
      <c r="I165" s="6"/>
      <c r="J165" s="6"/>
    </row>
    <row r="166" spans="1:10" ht="18.75">
      <c r="A166" s="6"/>
      <c r="B166" s="61"/>
      <c r="C166" s="61"/>
      <c r="D166" s="61"/>
      <c r="E166" s="61"/>
      <c r="F166" s="61"/>
      <c r="G166" s="61"/>
      <c r="H166" s="61"/>
      <c r="I166" s="6"/>
      <c r="J166" s="6"/>
    </row>
    <row r="167" spans="1:10" ht="18.75">
      <c r="A167" s="6"/>
      <c r="B167" s="61"/>
      <c r="C167" s="61"/>
      <c r="D167" s="61"/>
      <c r="E167" s="61"/>
      <c r="F167" s="61"/>
      <c r="G167" s="61"/>
      <c r="H167" s="61"/>
      <c r="I167" s="6"/>
      <c r="J167" s="6"/>
    </row>
    <row r="168" spans="1:10" ht="18.75">
      <c r="A168" s="6"/>
      <c r="B168" s="61"/>
      <c r="C168" s="61"/>
      <c r="D168" s="61"/>
      <c r="E168" s="61"/>
      <c r="F168" s="61"/>
      <c r="G168" s="61"/>
      <c r="H168" s="61"/>
      <c r="I168" s="6"/>
      <c r="J168" s="6"/>
    </row>
    <row r="169" spans="1:10" ht="18.75">
      <c r="A169" s="6"/>
      <c r="B169" s="61"/>
      <c r="C169" s="61"/>
      <c r="D169" s="61"/>
      <c r="E169" s="61"/>
      <c r="F169" s="61"/>
      <c r="G169" s="61"/>
      <c r="H169" s="61"/>
      <c r="I169" s="6"/>
      <c r="J169" s="6"/>
    </row>
    <row r="170" spans="1:10" ht="18.75">
      <c r="A170" s="6"/>
      <c r="B170" s="61"/>
      <c r="C170" s="61"/>
      <c r="D170" s="61"/>
      <c r="E170" s="61"/>
      <c r="F170" s="61"/>
      <c r="G170" s="61"/>
      <c r="H170" s="61"/>
      <c r="I170" s="6"/>
      <c r="J170" s="6"/>
    </row>
    <row r="171" spans="1:10" ht="18.75">
      <c r="A171" s="6"/>
      <c r="B171" s="61"/>
      <c r="C171" s="61"/>
      <c r="D171" s="61"/>
      <c r="E171" s="61"/>
      <c r="F171" s="61"/>
      <c r="G171" s="61"/>
      <c r="H171" s="61"/>
      <c r="I171" s="6"/>
      <c r="J171" s="6"/>
    </row>
    <row r="172" spans="1:10" ht="18.75">
      <c r="A172" s="6"/>
      <c r="B172" s="61"/>
      <c r="C172" s="61"/>
      <c r="D172" s="61"/>
      <c r="E172" s="61"/>
      <c r="F172" s="61"/>
      <c r="G172" s="61"/>
      <c r="H172" s="61"/>
      <c r="I172" s="6"/>
      <c r="J172" s="6"/>
    </row>
    <row r="173" spans="1:10" ht="18.75">
      <c r="A173" s="6"/>
      <c r="B173" s="61"/>
      <c r="C173" s="61"/>
      <c r="D173" s="61"/>
      <c r="E173" s="61"/>
      <c r="F173" s="61"/>
      <c r="G173" s="61"/>
      <c r="H173" s="61"/>
      <c r="I173" s="6"/>
      <c r="J173" s="6"/>
    </row>
    <row r="174" spans="1:10" ht="18.75">
      <c r="A174" s="6"/>
      <c r="B174" s="61"/>
      <c r="C174" s="61"/>
      <c r="D174" s="61"/>
      <c r="E174" s="61"/>
      <c r="F174" s="61"/>
      <c r="G174" s="61"/>
      <c r="H174" s="61"/>
      <c r="I174" s="6"/>
      <c r="J174" s="6"/>
    </row>
    <row r="175" spans="1:10" ht="18.75">
      <c r="A175" s="6"/>
      <c r="B175" s="61"/>
      <c r="C175" s="61"/>
      <c r="D175" s="61"/>
      <c r="E175" s="61"/>
      <c r="F175" s="61"/>
      <c r="G175" s="61"/>
      <c r="H175" s="61"/>
      <c r="I175" s="6"/>
      <c r="J175" s="6"/>
    </row>
    <row r="176" spans="1:10" ht="18.75">
      <c r="A176" s="6"/>
      <c r="B176" s="61"/>
      <c r="C176" s="61"/>
      <c r="D176" s="61"/>
      <c r="E176" s="61"/>
      <c r="F176" s="61"/>
      <c r="G176" s="61"/>
      <c r="H176" s="61"/>
      <c r="I176" s="6"/>
      <c r="J176" s="6"/>
    </row>
    <row r="177" spans="1:10" ht="18.75">
      <c r="A177" s="6"/>
      <c r="B177" s="61"/>
      <c r="C177" s="61"/>
      <c r="D177" s="61"/>
      <c r="E177" s="61"/>
      <c r="F177" s="61"/>
      <c r="G177" s="61"/>
      <c r="H177" s="61"/>
      <c r="I177" s="6"/>
      <c r="J177" s="6"/>
    </row>
    <row r="178" spans="1:10" ht="18.75">
      <c r="A178" s="6"/>
      <c r="B178" s="61"/>
      <c r="C178" s="61"/>
      <c r="D178" s="61"/>
      <c r="E178" s="61"/>
      <c r="F178" s="61"/>
      <c r="G178" s="61"/>
      <c r="H178" s="61"/>
      <c r="I178" s="6"/>
      <c r="J178" s="6"/>
    </row>
    <row r="179" spans="1:10" ht="18.75">
      <c r="A179" s="6"/>
      <c r="B179" s="61"/>
      <c r="C179" s="61"/>
      <c r="D179" s="61"/>
      <c r="E179" s="61"/>
      <c r="F179" s="61"/>
      <c r="G179" s="61"/>
      <c r="H179" s="61"/>
      <c r="I179" s="6"/>
      <c r="J179" s="6"/>
    </row>
    <row r="180" spans="2:10" ht="18.75">
      <c r="B180" s="61"/>
      <c r="C180" s="61"/>
      <c r="D180" s="61"/>
      <c r="E180" s="61"/>
      <c r="F180" s="61"/>
      <c r="G180" s="61"/>
      <c r="H180" s="61"/>
      <c r="I180" s="6"/>
      <c r="J180" s="6"/>
    </row>
    <row r="181" spans="2:10" ht="18.75">
      <c r="B181" s="61"/>
      <c r="C181" s="61"/>
      <c r="D181" s="61"/>
      <c r="E181" s="61"/>
      <c r="F181" s="61"/>
      <c r="G181" s="61"/>
      <c r="H181" s="61"/>
      <c r="I181" s="6"/>
      <c r="J181" s="6"/>
    </row>
    <row r="182" spans="2:10" ht="18.75">
      <c r="B182" s="61"/>
      <c r="C182" s="61"/>
      <c r="D182" s="61"/>
      <c r="E182" s="61"/>
      <c r="F182" s="61"/>
      <c r="G182" s="61"/>
      <c r="H182" s="61"/>
      <c r="I182" s="6"/>
      <c r="J182" s="6"/>
    </row>
    <row r="183" spans="2:10" ht="18.75">
      <c r="B183" s="61"/>
      <c r="C183" s="61"/>
      <c r="D183" s="61"/>
      <c r="E183" s="61"/>
      <c r="F183" s="61"/>
      <c r="G183" s="61"/>
      <c r="H183" s="61"/>
      <c r="I183" s="6"/>
      <c r="J183" s="6"/>
    </row>
    <row r="184" spans="2:10" ht="18.75">
      <c r="B184" s="61"/>
      <c r="C184" s="61"/>
      <c r="D184" s="61"/>
      <c r="E184" s="61"/>
      <c r="F184" s="61"/>
      <c r="G184" s="61"/>
      <c r="H184" s="61"/>
      <c r="I184" s="6"/>
      <c r="J184" s="6"/>
    </row>
    <row r="185" spans="2:10" ht="18.75">
      <c r="B185" s="61"/>
      <c r="C185" s="61"/>
      <c r="D185" s="61"/>
      <c r="E185" s="61"/>
      <c r="F185" s="61"/>
      <c r="G185" s="61"/>
      <c r="H185" s="61"/>
      <c r="I185" s="6"/>
      <c r="J185" s="6"/>
    </row>
    <row r="186" spans="2:10" ht="18.75">
      <c r="B186" s="61"/>
      <c r="C186" s="61"/>
      <c r="D186" s="61"/>
      <c r="E186" s="61"/>
      <c r="F186" s="61"/>
      <c r="G186" s="61"/>
      <c r="H186" s="61"/>
      <c r="I186" s="6"/>
      <c r="J186" s="6"/>
    </row>
    <row r="187" spans="2:10" ht="18.75">
      <c r="B187" s="61"/>
      <c r="C187" s="61"/>
      <c r="D187" s="61"/>
      <c r="E187" s="61"/>
      <c r="F187" s="61"/>
      <c r="G187" s="61"/>
      <c r="H187" s="61"/>
      <c r="I187" s="6"/>
      <c r="J187" s="6"/>
    </row>
    <row r="188" spans="2:10" ht="18.75">
      <c r="B188" s="61"/>
      <c r="C188" s="61"/>
      <c r="D188" s="61"/>
      <c r="E188" s="61"/>
      <c r="F188" s="61"/>
      <c r="G188" s="61"/>
      <c r="H188" s="61"/>
      <c r="I188" s="6"/>
      <c r="J188" s="6"/>
    </row>
    <row r="189" spans="2:10" ht="18.75">
      <c r="B189" s="61"/>
      <c r="C189" s="61"/>
      <c r="D189" s="61"/>
      <c r="E189" s="61"/>
      <c r="F189" s="61"/>
      <c r="G189" s="61"/>
      <c r="H189" s="61"/>
      <c r="I189" s="6"/>
      <c r="J189" s="6"/>
    </row>
    <row r="190" spans="2:10" ht="18.75">
      <c r="B190" s="61"/>
      <c r="C190" s="61"/>
      <c r="D190" s="61"/>
      <c r="E190" s="61"/>
      <c r="F190" s="61"/>
      <c r="G190" s="61"/>
      <c r="H190" s="61"/>
      <c r="I190" s="6"/>
      <c r="J190" s="6"/>
    </row>
    <row r="191" spans="2:10" ht="18.75">
      <c r="B191" s="61"/>
      <c r="C191" s="61"/>
      <c r="D191" s="61"/>
      <c r="E191" s="61"/>
      <c r="F191" s="61"/>
      <c r="G191" s="61"/>
      <c r="H191" s="61"/>
      <c r="I191" s="6"/>
      <c r="J191" s="6"/>
    </row>
    <row r="192" spans="2:10" ht="18.75">
      <c r="B192" s="61"/>
      <c r="C192" s="61"/>
      <c r="D192" s="61"/>
      <c r="E192" s="61"/>
      <c r="F192" s="61"/>
      <c r="G192" s="61"/>
      <c r="H192" s="61"/>
      <c r="I192" s="6"/>
      <c r="J192" s="6"/>
    </row>
    <row r="193" spans="2:10" ht="18.75">
      <c r="B193" s="61"/>
      <c r="C193" s="61"/>
      <c r="D193" s="61"/>
      <c r="E193" s="61"/>
      <c r="F193" s="61"/>
      <c r="G193" s="61"/>
      <c r="H193" s="61"/>
      <c r="I193" s="6"/>
      <c r="J193" s="6"/>
    </row>
    <row r="194" spans="2:10" ht="18.75">
      <c r="B194" s="61"/>
      <c r="C194" s="61"/>
      <c r="D194" s="61"/>
      <c r="E194" s="61"/>
      <c r="F194" s="61"/>
      <c r="G194" s="61"/>
      <c r="H194" s="61"/>
      <c r="I194" s="6"/>
      <c r="J194" s="6"/>
    </row>
    <row r="195" spans="2:10" ht="18.75">
      <c r="B195" s="61"/>
      <c r="C195" s="61"/>
      <c r="D195" s="61"/>
      <c r="E195" s="61"/>
      <c r="F195" s="61"/>
      <c r="G195" s="61"/>
      <c r="H195" s="61"/>
      <c r="I195" s="6"/>
      <c r="J195" s="6"/>
    </row>
    <row r="196" spans="2:10" ht="18.75">
      <c r="B196" s="61"/>
      <c r="C196" s="61"/>
      <c r="D196" s="61"/>
      <c r="E196" s="61"/>
      <c r="F196" s="61"/>
      <c r="G196" s="61"/>
      <c r="H196" s="61"/>
      <c r="I196" s="6"/>
      <c r="J196" s="6"/>
    </row>
    <row r="197" spans="2:10" ht="18.75">
      <c r="B197" s="61"/>
      <c r="C197" s="61"/>
      <c r="D197" s="61"/>
      <c r="E197" s="61"/>
      <c r="F197" s="61"/>
      <c r="G197" s="61"/>
      <c r="H197" s="61"/>
      <c r="I197" s="6"/>
      <c r="J197" s="6"/>
    </row>
    <row r="198" spans="2:10" ht="18.75">
      <c r="B198" s="61"/>
      <c r="C198" s="61"/>
      <c r="D198" s="61"/>
      <c r="E198" s="61"/>
      <c r="F198" s="61"/>
      <c r="G198" s="61"/>
      <c r="H198" s="61"/>
      <c r="I198" s="6"/>
      <c r="J198" s="6"/>
    </row>
    <row r="199" spans="2:10" ht="18.75">
      <c r="B199" s="61"/>
      <c r="C199" s="61"/>
      <c r="D199" s="61"/>
      <c r="E199" s="61"/>
      <c r="F199" s="61"/>
      <c r="G199" s="61"/>
      <c r="H199" s="61"/>
      <c r="I199" s="6"/>
      <c r="J199" s="6"/>
    </row>
    <row r="200" spans="2:10" ht="18.75">
      <c r="B200" s="61"/>
      <c r="C200" s="61"/>
      <c r="D200" s="61"/>
      <c r="E200" s="61"/>
      <c r="F200" s="61"/>
      <c r="G200" s="61"/>
      <c r="H200" s="61"/>
      <c r="I200" s="6"/>
      <c r="J200" s="6"/>
    </row>
    <row r="201" spans="2:10" ht="18.75">
      <c r="B201" s="61"/>
      <c r="C201" s="61"/>
      <c r="D201" s="61"/>
      <c r="E201" s="61"/>
      <c r="F201" s="61"/>
      <c r="G201" s="61"/>
      <c r="H201" s="61"/>
      <c r="I201" s="6"/>
      <c r="J201" s="6"/>
    </row>
    <row r="202" spans="2:8" ht="18.75">
      <c r="B202" s="4"/>
      <c r="C202" s="4"/>
      <c r="D202" s="4"/>
      <c r="E202" s="4"/>
      <c r="F202" s="4"/>
      <c r="G202" s="4"/>
      <c r="H202" s="4"/>
    </row>
    <row r="203" spans="2:8" ht="18.75">
      <c r="B203" s="4"/>
      <c r="C203" s="4"/>
      <c r="D203" s="4"/>
      <c r="E203" s="4"/>
      <c r="F203" s="4"/>
      <c r="G203" s="4"/>
      <c r="H203" s="4"/>
    </row>
    <row r="204" spans="2:8" ht="18.75">
      <c r="B204" s="4"/>
      <c r="C204" s="4"/>
      <c r="D204" s="4"/>
      <c r="E204" s="4"/>
      <c r="F204" s="4"/>
      <c r="G204" s="4"/>
      <c r="H204" s="4"/>
    </row>
    <row r="205" spans="2:8" ht="18.75">
      <c r="B205" s="4"/>
      <c r="C205" s="4"/>
      <c r="D205" s="4"/>
      <c r="E205" s="4"/>
      <c r="F205" s="4"/>
      <c r="G205" s="4"/>
      <c r="H205" s="4"/>
    </row>
    <row r="206" spans="2:8" ht="18.75">
      <c r="B206" s="4"/>
      <c r="C206" s="4"/>
      <c r="D206" s="4"/>
      <c r="E206" s="4"/>
      <c r="F206" s="4"/>
      <c r="G206" s="4"/>
      <c r="H206" s="4"/>
    </row>
    <row r="207" spans="2:8" ht="18.75">
      <c r="B207" s="4"/>
      <c r="C207" s="4"/>
      <c r="D207" s="4"/>
      <c r="E207" s="4"/>
      <c r="F207" s="4"/>
      <c r="G207" s="4"/>
      <c r="H207" s="4"/>
    </row>
    <row r="208" spans="2:8" ht="18.75">
      <c r="B208" s="4"/>
      <c r="C208" s="4"/>
      <c r="D208" s="4"/>
      <c r="E208" s="4"/>
      <c r="F208" s="4"/>
      <c r="G208" s="4"/>
      <c r="H208" s="4"/>
    </row>
    <row r="209" spans="2:8" ht="18.75">
      <c r="B209" s="4"/>
      <c r="C209" s="4"/>
      <c r="D209" s="4"/>
      <c r="E209" s="4"/>
      <c r="F209" s="4"/>
      <c r="G209" s="4"/>
      <c r="H209" s="4"/>
    </row>
    <row r="210" spans="2:8" ht="18.75">
      <c r="B210" s="4"/>
      <c r="C210" s="4"/>
      <c r="D210" s="4"/>
      <c r="E210" s="4"/>
      <c r="F210" s="4"/>
      <c r="G210" s="4"/>
      <c r="H210" s="4"/>
    </row>
    <row r="211" spans="2:8" ht="18.75">
      <c r="B211" s="4"/>
      <c r="C211" s="4"/>
      <c r="D211" s="4"/>
      <c r="E211" s="4"/>
      <c r="F211" s="4"/>
      <c r="G211" s="4"/>
      <c r="H211" s="4"/>
    </row>
    <row r="212" spans="2:8" ht="18.75">
      <c r="B212" s="4"/>
      <c r="C212" s="4"/>
      <c r="D212" s="4"/>
      <c r="E212" s="4"/>
      <c r="F212" s="4"/>
      <c r="G212" s="4"/>
      <c r="H212" s="4"/>
    </row>
    <row r="213" spans="2:8" ht="18.75">
      <c r="B213" s="4"/>
      <c r="C213" s="4"/>
      <c r="D213" s="4"/>
      <c r="E213" s="4"/>
      <c r="F213" s="4"/>
      <c r="G213" s="4"/>
      <c r="H213" s="4"/>
    </row>
    <row r="214" spans="2:8" ht="18.75">
      <c r="B214" s="4"/>
      <c r="C214" s="4"/>
      <c r="D214" s="4"/>
      <c r="E214" s="4"/>
      <c r="F214" s="4"/>
      <c r="G214" s="4"/>
      <c r="H214" s="4"/>
    </row>
    <row r="215" spans="2:8" ht="18.75">
      <c r="B215" s="4"/>
      <c r="C215" s="4"/>
      <c r="D215" s="4"/>
      <c r="E215" s="4"/>
      <c r="F215" s="4"/>
      <c r="G215" s="4"/>
      <c r="H215" s="4"/>
    </row>
    <row r="216" spans="2:8" ht="18.75">
      <c r="B216" s="4"/>
      <c r="C216" s="4"/>
      <c r="D216" s="4"/>
      <c r="E216" s="4"/>
      <c r="F216" s="4"/>
      <c r="G216" s="4"/>
      <c r="H216" s="4"/>
    </row>
    <row r="217" spans="2:8" ht="18.75">
      <c r="B217" s="4"/>
      <c r="C217" s="4"/>
      <c r="D217" s="4"/>
      <c r="E217" s="4"/>
      <c r="F217" s="4"/>
      <c r="G217" s="4"/>
      <c r="H217" s="4"/>
    </row>
    <row r="218" spans="2:8" ht="18.75">
      <c r="B218" s="4"/>
      <c r="C218" s="4"/>
      <c r="D218" s="4"/>
      <c r="E218" s="4"/>
      <c r="F218" s="4"/>
      <c r="G218" s="4"/>
      <c r="H218" s="4"/>
    </row>
    <row r="219" spans="2:8" ht="18.75">
      <c r="B219" s="4"/>
      <c r="C219" s="4"/>
      <c r="D219" s="4"/>
      <c r="E219" s="4"/>
      <c r="F219" s="4"/>
      <c r="G219" s="4"/>
      <c r="H219" s="4"/>
    </row>
    <row r="220" spans="2:8" ht="18.75">
      <c r="B220" s="4"/>
      <c r="C220" s="4"/>
      <c r="D220" s="4"/>
      <c r="E220" s="4"/>
      <c r="F220" s="4"/>
      <c r="G220" s="4"/>
      <c r="H220" s="4"/>
    </row>
    <row r="221" spans="2:8" ht="18.75">
      <c r="B221" s="4"/>
      <c r="C221" s="4"/>
      <c r="D221" s="4"/>
      <c r="E221" s="4"/>
      <c r="F221" s="4"/>
      <c r="G221" s="4"/>
      <c r="H221" s="4"/>
    </row>
    <row r="222" spans="2:8" ht="18.75">
      <c r="B222" s="4"/>
      <c r="C222" s="4"/>
      <c r="D222" s="4"/>
      <c r="E222" s="4"/>
      <c r="F222" s="4"/>
      <c r="G222" s="4"/>
      <c r="H222" s="4"/>
    </row>
    <row r="223" spans="2:8" ht="18.75">
      <c r="B223" s="4"/>
      <c r="C223" s="4"/>
      <c r="D223" s="4"/>
      <c r="E223" s="4"/>
      <c r="F223" s="4"/>
      <c r="G223" s="4"/>
      <c r="H223" s="4"/>
    </row>
    <row r="224" spans="2:8" ht="18.75">
      <c r="B224" s="4"/>
      <c r="C224" s="4"/>
      <c r="D224" s="4"/>
      <c r="E224" s="4"/>
      <c r="F224" s="4"/>
      <c r="G224" s="4"/>
      <c r="H224" s="4"/>
    </row>
    <row r="225" spans="2:8" ht="18.75">
      <c r="B225" s="4"/>
      <c r="C225" s="4"/>
      <c r="D225" s="4"/>
      <c r="E225" s="4"/>
      <c r="F225" s="4"/>
      <c r="G225" s="4"/>
      <c r="H225" s="4"/>
    </row>
    <row r="226" spans="2:8" ht="18.75">
      <c r="B226" s="4"/>
      <c r="C226" s="4"/>
      <c r="D226" s="4"/>
      <c r="E226" s="4"/>
      <c r="F226" s="4"/>
      <c r="G226" s="4"/>
      <c r="H226" s="4"/>
    </row>
    <row r="227" spans="2:8" ht="18.75">
      <c r="B227" s="4"/>
      <c r="C227" s="4"/>
      <c r="D227" s="4"/>
      <c r="E227" s="4"/>
      <c r="F227" s="4"/>
      <c r="G227" s="4"/>
      <c r="H227" s="4"/>
    </row>
    <row r="228" spans="2:8" ht="18.75">
      <c r="B228" s="4"/>
      <c r="C228" s="4"/>
      <c r="D228" s="4"/>
      <c r="E228" s="4"/>
      <c r="F228" s="4"/>
      <c r="G228" s="4"/>
      <c r="H228" s="4"/>
    </row>
    <row r="229" spans="2:8" ht="18.75">
      <c r="B229" s="4"/>
      <c r="C229" s="4"/>
      <c r="D229" s="4"/>
      <c r="E229" s="4"/>
      <c r="F229" s="4"/>
      <c r="G229" s="4"/>
      <c r="H229" s="4"/>
    </row>
    <row r="230" spans="2:8" ht="18.75">
      <c r="B230" s="4"/>
      <c r="C230" s="4"/>
      <c r="D230" s="4"/>
      <c r="E230" s="4"/>
      <c r="F230" s="4"/>
      <c r="G230" s="4"/>
      <c r="H230" s="4"/>
    </row>
    <row r="231" spans="2:8" ht="18.75">
      <c r="B231" s="4"/>
      <c r="C231" s="4"/>
      <c r="D231" s="4"/>
      <c r="E231" s="4"/>
      <c r="F231" s="4"/>
      <c r="G231" s="4"/>
      <c r="H231" s="4"/>
    </row>
    <row r="232" spans="2:8" ht="18.75">
      <c r="B232" s="4"/>
      <c r="C232" s="4"/>
      <c r="D232" s="4"/>
      <c r="E232" s="4"/>
      <c r="F232" s="4"/>
      <c r="G232" s="4"/>
      <c r="H232" s="4"/>
    </row>
    <row r="233" spans="2:8" ht="18.75">
      <c r="B233" s="4"/>
      <c r="C233" s="4"/>
      <c r="D233" s="4"/>
      <c r="E233" s="4"/>
      <c r="F233" s="4"/>
      <c r="G233" s="4"/>
      <c r="H233" s="4"/>
    </row>
    <row r="234" spans="2:8" ht="18.75">
      <c r="B234" s="4"/>
      <c r="C234" s="4"/>
      <c r="D234" s="4"/>
      <c r="E234" s="4"/>
      <c r="F234" s="4"/>
      <c r="G234" s="4"/>
      <c r="H234" s="4"/>
    </row>
    <row r="235" spans="2:8" ht="18.75">
      <c r="B235" s="4"/>
      <c r="C235" s="4"/>
      <c r="D235" s="4"/>
      <c r="E235" s="4"/>
      <c r="F235" s="4"/>
      <c r="G235" s="4"/>
      <c r="H235" s="4"/>
    </row>
    <row r="236" spans="2:8" ht="18.75">
      <c r="B236" s="4"/>
      <c r="C236" s="4"/>
      <c r="D236" s="4"/>
      <c r="E236" s="4"/>
      <c r="F236" s="4"/>
      <c r="G236" s="4"/>
      <c r="H236" s="4"/>
    </row>
    <row r="237" spans="2:8" ht="18.75">
      <c r="B237" s="4"/>
      <c r="C237" s="4"/>
      <c r="D237" s="4"/>
      <c r="E237" s="4"/>
      <c r="F237" s="4"/>
      <c r="G237" s="4"/>
      <c r="H237" s="4"/>
    </row>
    <row r="238" spans="2:8" ht="18.75">
      <c r="B238" s="4"/>
      <c r="C238" s="4"/>
      <c r="D238" s="4"/>
      <c r="E238" s="4"/>
      <c r="F238" s="4"/>
      <c r="G238" s="4"/>
      <c r="H238" s="4"/>
    </row>
    <row r="239" spans="2:8" ht="18.75">
      <c r="B239" s="4"/>
      <c r="C239" s="4"/>
      <c r="D239" s="4"/>
      <c r="E239" s="4"/>
      <c r="F239" s="4"/>
      <c r="G239" s="4"/>
      <c r="H239" s="4"/>
    </row>
    <row r="240" spans="2:8" ht="18.75">
      <c r="B240" s="4"/>
      <c r="C240" s="4"/>
      <c r="D240" s="4"/>
      <c r="E240" s="4"/>
      <c r="F240" s="4"/>
      <c r="G240" s="4"/>
      <c r="H240" s="4"/>
    </row>
    <row r="241" spans="2:8" ht="18.75">
      <c r="B241" s="4"/>
      <c r="C241" s="4"/>
      <c r="D241" s="4"/>
      <c r="E241" s="4"/>
      <c r="F241" s="4"/>
      <c r="G241" s="4"/>
      <c r="H241" s="4"/>
    </row>
    <row r="242" spans="2:8" ht="18.75">
      <c r="B242" s="4"/>
      <c r="C242" s="4"/>
      <c r="D242" s="4"/>
      <c r="E242" s="4"/>
      <c r="F242" s="4"/>
      <c r="G242" s="4"/>
      <c r="H242" s="4"/>
    </row>
    <row r="243" spans="2:8" ht="18.75">
      <c r="B243" s="4"/>
      <c r="C243" s="4"/>
      <c r="D243" s="4"/>
      <c r="E243" s="4"/>
      <c r="F243" s="4"/>
      <c r="G243" s="4"/>
      <c r="H243" s="4"/>
    </row>
    <row r="244" spans="2:8" ht="18.75">
      <c r="B244" s="4"/>
      <c r="C244" s="4"/>
      <c r="D244" s="4"/>
      <c r="E244" s="4"/>
      <c r="F244" s="4"/>
      <c r="G244" s="4"/>
      <c r="H244" s="4"/>
    </row>
    <row r="245" spans="2:8" ht="18.75">
      <c r="B245" s="4"/>
      <c r="C245" s="4"/>
      <c r="D245" s="4"/>
      <c r="E245" s="4"/>
      <c r="F245" s="4"/>
      <c r="G245" s="4"/>
      <c r="H245" s="4"/>
    </row>
    <row r="246" spans="2:8" ht="18.75">
      <c r="B246" s="4"/>
      <c r="C246" s="4"/>
      <c r="D246" s="4"/>
      <c r="E246" s="4"/>
      <c r="F246" s="4"/>
      <c r="G246" s="4"/>
      <c r="H246" s="4"/>
    </row>
  </sheetData>
  <sheetProtection/>
  <mergeCells count="11">
    <mergeCell ref="F10:F11"/>
    <mergeCell ref="G10:G11"/>
    <mergeCell ref="H10:H11"/>
    <mergeCell ref="I10:J10"/>
    <mergeCell ref="B8:G8"/>
    <mergeCell ref="B66:E66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</cp:lastModifiedBy>
  <cp:lastPrinted>2018-12-12T17:37:38Z</cp:lastPrinted>
  <dcterms:created xsi:type="dcterms:W3CDTF">2000-04-01T16:13:39Z</dcterms:created>
  <dcterms:modified xsi:type="dcterms:W3CDTF">2018-12-28T09:40:14Z</dcterms:modified>
  <cp:category/>
  <cp:version/>
  <cp:contentType/>
  <cp:contentStatus/>
</cp:coreProperties>
</file>