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1100" windowHeight="6165" tabRatio="585" activeTab="0"/>
  </bookViews>
  <sheets>
    <sheet name="дод 1" sheetId="1" r:id="rId1"/>
    <sheet name="дод2" sheetId="2" r:id="rId2"/>
    <sheet name="дод3" sheetId="3" r:id="rId3"/>
    <sheet name="дод 4" sheetId="4" r:id="rId4"/>
    <sheet name="дод 6" sheetId="5" r:id="rId5"/>
    <sheet name="дод 8" sheetId="6" r:id="rId6"/>
  </sheets>
  <definedNames>
    <definedName name="_xlnm.Print_Titles" localSheetId="4">'дод 6'!$9:$9</definedName>
    <definedName name="_xlnm.Print_Titles" localSheetId="2">'дод3'!$13:$13</definedName>
    <definedName name="_xlnm.Print_Area" localSheetId="0">'дод 1'!$A$1:$F$90</definedName>
    <definedName name="_xlnm.Print_Area" localSheetId="4">'дод 6'!$A$1:$E$32</definedName>
    <definedName name="_xlnm.Print_Area" localSheetId="1">'дод2'!$A$1:$F$23</definedName>
  </definedNames>
  <calcPr fullCalcOnLoad="1"/>
</workbook>
</file>

<file path=xl/sharedStrings.xml><?xml version="1.0" encoding="utf-8"?>
<sst xmlns="http://schemas.openxmlformats.org/spreadsheetml/2006/main" count="629" uniqueCount="412">
  <si>
    <t>20</t>
  </si>
  <si>
    <t>Служба у справах дітей Дружківської міської ради</t>
  </si>
  <si>
    <t>24</t>
  </si>
  <si>
    <t>Відділ з питань культури, сім*ї, молоді, спорту та туризму Дружківської міської ради</t>
  </si>
  <si>
    <t>Музеї і виставки</t>
  </si>
  <si>
    <t>40</t>
  </si>
  <si>
    <t>Управління житлового та комунального господарства Дружківської міської ради</t>
  </si>
  <si>
    <t>Житлово-комунальне господарство</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</si>
  <si>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</si>
  <si>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</si>
  <si>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75</t>
  </si>
  <si>
    <t>Міське фінансове управління Дружківської міської ради</t>
  </si>
  <si>
    <t>Засоби масової інформації</t>
  </si>
  <si>
    <t>76</t>
  </si>
  <si>
    <t>Видатки, не віднесені до основних груп</t>
  </si>
  <si>
    <t>0180</t>
  </si>
  <si>
    <t>Інші субвенції</t>
  </si>
  <si>
    <t xml:space="preserve"> </t>
  </si>
  <si>
    <t>Загальний фонд</t>
  </si>
  <si>
    <t>Спеціальний фонд</t>
  </si>
  <si>
    <t>Розробка схем та проектних рішень масового застосування</t>
  </si>
  <si>
    <t>Назва об’єктів відповідно  до проектно- кошторисної документації тощо</t>
  </si>
  <si>
    <t xml:space="preserve">Всього </t>
  </si>
  <si>
    <t>ЗАТВЕРДЖЕНО</t>
  </si>
  <si>
    <t xml:space="preserve">Загальний обсяг фінансування </t>
  </si>
  <si>
    <t>виготовлення містобудівної документації</t>
  </si>
  <si>
    <t>Бібліотеки</t>
  </si>
  <si>
    <t>Школи естетичного виховання дітей</t>
  </si>
  <si>
    <t>Інші культурно-освітні заклади та заходи</t>
  </si>
  <si>
    <t>Благоустрій міст, сіл, селищ</t>
  </si>
  <si>
    <t>Філармонії, музичні колективи і ансамблі та інші мистецькі заклади та заходи</t>
  </si>
  <si>
    <t>01 Виконавчий комітет Дружківської міської ради</t>
  </si>
  <si>
    <t>0722</t>
  </si>
  <si>
    <t>0620</t>
  </si>
  <si>
    <t>Забезпечення централізованих заходів з лікування хворих на цукровий та нецукровий діабет</t>
  </si>
  <si>
    <t>Інші видатки на соціальний захист населення</t>
  </si>
  <si>
    <t>1090</t>
  </si>
  <si>
    <t>40 Управління житлового та комунального господарства Дружківської міської ради</t>
  </si>
  <si>
    <t>Всього</t>
  </si>
  <si>
    <t>Код</t>
  </si>
  <si>
    <t>(грн.)</t>
  </si>
  <si>
    <t>в т.ч. бюджет розвитку</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</si>
  <si>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</si>
  <si>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</si>
  <si>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</si>
  <si>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</si>
  <si>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</si>
  <si>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</si>
  <si>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</si>
  <si>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</si>
  <si>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РОЗПОДІЛ</t>
  </si>
  <si>
    <t>РАЗОМ</t>
  </si>
  <si>
    <t>видатки споживання</t>
  </si>
  <si>
    <t>з них</t>
  </si>
  <si>
    <t>видатки розвитку</t>
  </si>
  <si>
    <t>оплата праці</t>
  </si>
  <si>
    <t>комунальні послуги та енергоносії</t>
  </si>
  <si>
    <t>бюджет розвитку</t>
  </si>
  <si>
    <t>01</t>
  </si>
  <si>
    <t>Виконавчий комітет Дружківської міської ради</t>
  </si>
  <si>
    <t>Державне управління</t>
  </si>
  <si>
    <t>Культура і мистецтво</t>
  </si>
  <si>
    <t>Будівництво</t>
  </si>
  <si>
    <t>10</t>
  </si>
  <si>
    <t>Освіта</t>
  </si>
  <si>
    <t>0990</t>
  </si>
  <si>
    <t>Фізична культура і спорт</t>
  </si>
  <si>
    <t>14</t>
  </si>
  <si>
    <t>Міський відділ охорони здоров*я Дружківської міської ради</t>
  </si>
  <si>
    <t>Охорона здоров`я</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</si>
  <si>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</si>
  <si>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</si>
  <si>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Соціальний захист та соціальне забезпечення</t>
  </si>
  <si>
    <t>1060</t>
  </si>
  <si>
    <t>1010</t>
  </si>
  <si>
    <t>1020</t>
  </si>
  <si>
    <t>Інші установи та заклади</t>
  </si>
  <si>
    <t>Відділ освіти Дружківської міської ради</t>
  </si>
  <si>
    <t>Управління соціального захисту населення Дружківської міської ради</t>
  </si>
  <si>
    <t>Палаци і будинки культури, клуби та інші заклади клубного типу</t>
  </si>
  <si>
    <r>
      <t>Найменування
згідно з типовою відомчою/типовою програмною</t>
    </r>
    <r>
      <rPr>
        <vertAlign val="superscript"/>
        <sz val="14"/>
        <rFont val="Times New Roman"/>
        <family val="1"/>
      </rPr>
      <t>3</t>
    </r>
    <r>
      <rPr>
        <sz val="14"/>
        <rFont val="Times New Roman"/>
        <family val="1"/>
      </rPr>
      <t>/тимчасовою класифікацією видатків та кредитування місцевого бюджету</t>
    </r>
  </si>
  <si>
    <t>Додаток 2</t>
  </si>
  <si>
    <t>Додаток 3</t>
  </si>
  <si>
    <t xml:space="preserve">      Фінансування міського бюджету Дружківської міської ради на 2017 рік</t>
  </si>
  <si>
    <t>видатків міського бюджету Дружківської міської ради на 2017 рік</t>
  </si>
  <si>
    <t>Напрямки видатків, фінансування яких буде проводитись у 2017 році за рахунок коштів бюджету розвитку</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</si>
  <si>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</si>
  <si>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</si>
  <si>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Цільові фонди</t>
  </si>
  <si>
    <t>Ліквідація іншого забруднення навколишнього природного середовища</t>
  </si>
  <si>
    <t>0170</t>
  </si>
  <si>
    <t>6430</t>
  </si>
  <si>
    <t>4030</t>
  </si>
  <si>
    <t>1150</t>
  </si>
  <si>
    <t>1170</t>
  </si>
  <si>
    <t>1190</t>
  </si>
  <si>
    <t>1200</t>
  </si>
  <si>
    <t>1210</t>
  </si>
  <si>
    <t>1230</t>
  </si>
  <si>
    <t>2010</t>
  </si>
  <si>
    <t>2140</t>
  </si>
  <si>
    <t>2180</t>
  </si>
  <si>
    <t>2220</t>
  </si>
  <si>
    <t>2200</t>
  </si>
  <si>
    <t>2211</t>
  </si>
  <si>
    <t>2212</t>
  </si>
  <si>
    <t>2213</t>
  </si>
  <si>
    <t>2214</t>
  </si>
  <si>
    <t>3011</t>
  </si>
  <si>
    <t>3012</t>
  </si>
  <si>
    <t>3013</t>
  </si>
  <si>
    <t>3014</t>
  </si>
  <si>
    <t>3015</t>
  </si>
  <si>
    <t>3016</t>
  </si>
  <si>
    <t>3021</t>
  </si>
  <si>
    <t>3023</t>
  </si>
  <si>
    <t>3024</t>
  </si>
  <si>
    <t>3025</t>
  </si>
  <si>
    <t>3026</t>
  </si>
  <si>
    <t>3031</t>
  </si>
  <si>
    <t>3033</t>
  </si>
  <si>
    <t>3034</t>
  </si>
  <si>
    <t>3035</t>
  </si>
  <si>
    <t>3038</t>
  </si>
  <si>
    <t>3041</t>
  </si>
  <si>
    <t>3042</t>
  </si>
  <si>
    <t>3043</t>
  </si>
  <si>
    <t>3044</t>
  </si>
  <si>
    <t>3045</t>
  </si>
  <si>
    <t>3046</t>
  </si>
  <si>
    <t>3047</t>
  </si>
  <si>
    <t>3048</t>
  </si>
  <si>
    <t>3049</t>
  </si>
  <si>
    <t>3400</t>
  </si>
  <si>
    <t>3080</t>
  </si>
  <si>
    <t>3131</t>
  </si>
  <si>
    <t>3132</t>
  </si>
  <si>
    <t>3112</t>
  </si>
  <si>
    <t>3181</t>
  </si>
  <si>
    <t>3212</t>
  </si>
  <si>
    <t>3300</t>
  </si>
  <si>
    <t>4060</t>
  </si>
  <si>
    <t>4070</t>
  </si>
  <si>
    <t>4090</t>
  </si>
  <si>
    <t>4100</t>
  </si>
  <si>
    <t>4200</t>
  </si>
  <si>
    <t>5011</t>
  </si>
  <si>
    <t>6040</t>
  </si>
  <si>
    <t>6051</t>
  </si>
  <si>
    <t>6060</t>
  </si>
  <si>
    <t>6130</t>
  </si>
  <si>
    <t>7810</t>
  </si>
  <si>
    <t>9130</t>
  </si>
  <si>
    <t>3202</t>
  </si>
  <si>
    <t>7211</t>
  </si>
  <si>
    <t>8800</t>
  </si>
  <si>
    <t>15  Управління соціального захисту населення  Дружківської міської ради</t>
  </si>
  <si>
    <t>капітальний ремонт житла</t>
  </si>
  <si>
    <t>Код ТПКВКМБ /
ТКВКБМС</t>
  </si>
  <si>
    <t>Код ФКВКБ</t>
  </si>
  <si>
    <t>0100</t>
  </si>
  <si>
    <t>0111</t>
  </si>
  <si>
    <t>4000</t>
  </si>
  <si>
    <t>0822</t>
  </si>
  <si>
    <t>6300</t>
  </si>
  <si>
    <t>0443</t>
  </si>
  <si>
    <t>1000</t>
  </si>
  <si>
    <t>0910</t>
  </si>
  <si>
    <t>0921</t>
  </si>
  <si>
    <t>0960</t>
  </si>
  <si>
    <t>0950</t>
  </si>
  <si>
    <t>5000</t>
  </si>
  <si>
    <t>0810</t>
  </si>
  <si>
    <t>2000</t>
  </si>
  <si>
    <t>0731</t>
  </si>
  <si>
    <t>0726</t>
  </si>
  <si>
    <t>0763</t>
  </si>
  <si>
    <t>0740</t>
  </si>
  <si>
    <t>3000</t>
  </si>
  <si>
    <t>1030</t>
  </si>
  <si>
    <t>1070</t>
  </si>
  <si>
    <t>1040</t>
  </si>
  <si>
    <t>3104</t>
  </si>
  <si>
    <t>3105</t>
  </si>
  <si>
    <t>0828</t>
  </si>
  <si>
    <t>0829</t>
  </si>
  <si>
    <t>6000</t>
  </si>
  <si>
    <t>0640</t>
  </si>
  <si>
    <t>7800</t>
  </si>
  <si>
    <t>0320</t>
  </si>
  <si>
    <t>9100</t>
  </si>
  <si>
    <t>0513</t>
  </si>
  <si>
    <t>8000</t>
  </si>
  <si>
    <t>7200</t>
  </si>
  <si>
    <t>0830</t>
  </si>
  <si>
    <t>рішення міської ради</t>
  </si>
  <si>
    <t>Секретар міської ради</t>
  </si>
  <si>
    <t>І.О.Бучук</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</si>
  <si>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</si>
  <si>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Керівництво і управління у відповідній сфері у містах республіканського Автономної Республіки Крим та обласного значення</t>
  </si>
  <si>
    <t>Надання позашкільної освіти позашкільними закладами освіти, заходи із позашкільної роботи з дітьми</t>
  </si>
  <si>
    <t>Підвищення кваліфікації, перепідготовка кадрів іншими закладами післядипломної освіти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</si>
  <si>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</si>
  <si>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</si>
  <si>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</si>
  <si>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Багатопрофільна стаціонарна медична допомога населенню</t>
  </si>
  <si>
    <t>Надання стоматологічної допомоги населенню</t>
  </si>
  <si>
    <t>Первинна медична допомога населенню</t>
  </si>
  <si>
    <t>Програма і централізовані заходи з імунопрофілактики</t>
  </si>
  <si>
    <t>Програма і централізовані заходи боротьби з туберкульозом</t>
  </si>
  <si>
    <t>Програма і централізовані заходи профілактики ВІЛ-інфекції/СНІДу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</si>
  <si>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</si>
  <si>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</si>
  <si>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</si>
  <si>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</si>
  <si>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</si>
  <si>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</si>
  <si>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</si>
  <si>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</si>
  <si>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</si>
  <si>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</si>
  <si>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</si>
  <si>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інвалідам з дитинства та дітям-інвалідам</t>
  </si>
  <si>
    <t>Надання реабілітаційних послуг інвалідам та дітям-інвалідам</t>
  </si>
  <si>
    <t>Заходи державної політики з питань дітей та їх соціального захисту</t>
  </si>
  <si>
    <t>Надання фінансової підтримки громадським організаціям інвалідів і ветеранів, діяльність яких має соціальну спрямованість</t>
  </si>
  <si>
    <t>Централізований бухгалтерський та фінансовий облік у сфері соціального захисту</t>
  </si>
  <si>
    <t>Утримання комунальних спортивних споруд</t>
  </si>
  <si>
    <t>Забезпечення функціонування теплових мереж</t>
  </si>
  <si>
    <t>Сприяння діяльності телебачення і радіомовлення</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</si>
  <si>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</si>
  <si>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3190</t>
  </si>
  <si>
    <t>0490</t>
  </si>
  <si>
    <t>виконання проектних робіт з капітального ремонту автодоріг міста</t>
  </si>
  <si>
    <t>Реалізація заходів щодо інвестиційного розвитку території</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</si>
  <si>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</si>
  <si>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</si>
  <si>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</si>
  <si>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</si>
  <si>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</si>
  <si>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Дошкільна освіта</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</si>
  <si>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</si>
  <si>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Здійснення централізованого господарського обслуговування</t>
  </si>
  <si>
    <t>Надання допомоги дітям-сиротам і дітям, позбавленим батьківського піклування, яким виповнюється 18 років</t>
  </si>
  <si>
    <t>5031</t>
  </si>
  <si>
    <t>Утримання та навчально-тренувальна робота комунальних дитячо-юнацьких спортивних шкіл</t>
  </si>
  <si>
    <t>Інші заходи в галузі охорони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</si>
  <si>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</si>
  <si>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</si>
  <si>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</si>
  <si>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</si>
  <si>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</si>
  <si>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допомоги у зв`язку з вагітністю і пологами</t>
  </si>
  <si>
    <t>Надання державної соціальної допомоги малозабезпеченим сім`ям</t>
  </si>
  <si>
    <t>Надання допомоги на догляд за інвалідом і чи іі групи внаслідок психічного розладу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</si>
  <si>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</si>
  <si>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Центри соціальних служб для сім`ї, дітей та молоді</t>
  </si>
  <si>
    <t>Програми і заходи центрів соціальних служб для сім`ї, дітей та молоді</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</si>
  <si>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</si>
  <si>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6310</t>
  </si>
  <si>
    <t>0824</t>
  </si>
  <si>
    <t>Проведення навчально-тренувальних зборів і змагань з олімпійських видів спорту</t>
  </si>
  <si>
    <t>5041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</si>
  <si>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</si>
  <si>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</si>
  <si>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Утримання об`єктів соціальної сфери підприємств, що передаються до комунальної власності</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</si>
  <si>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</si>
  <si>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 xml:space="preserve">                                                                   Додаток 6</t>
  </si>
  <si>
    <t xml:space="preserve">                                                                   ЗАТВЕРДЖЕНО</t>
  </si>
  <si>
    <t xml:space="preserve">                                                                   рішення   міської ради</t>
  </si>
  <si>
    <t>10 Відділ освіти Дружківської міської ради</t>
  </si>
  <si>
    <t>14 Міський відділ охорони здоров*я Дружківської міської ради</t>
  </si>
  <si>
    <t>капітальний ремонт будівлі КЛПУ "Дружківська міська лікарня №2" будівля дитячого  інфекційного відділення за адресою: вул. Машинобудівників,56 м. Дружківка</t>
  </si>
  <si>
    <t>капітальний ремонт (санація) Центру дитячої та юнацької творчості відділу освіти Дружківської міської ради</t>
  </si>
  <si>
    <t>капітальний ремонт будівлі Дружківської гімназії "Інтелект" відділу освіти Дружківської міської ради (з використанням заходів термомодернізації), розташованої за адресою: м. Дружківка, вул. Космонавтів, буд. 16</t>
  </si>
  <si>
    <t>капітальний ремонт (санація) Дружківського дитячого навчального закладу "Берізка" м. Дружківка Донецької області</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</si>
  <si>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</si>
  <si>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</si>
  <si>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</si>
  <si>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</si>
  <si>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Додаток 4</t>
  </si>
  <si>
    <t>Розподіл міжбюджетних трансфертів між міським бюджетом  та іншими бюджетами на 2017 рік</t>
  </si>
  <si>
    <t>Назва трансферту</t>
  </si>
  <si>
    <t>Назва бюджету</t>
  </si>
  <si>
    <t>Разом</t>
  </si>
  <si>
    <t>до якого надходять кошти</t>
  </si>
  <si>
    <t>з якого надходять кошти</t>
  </si>
  <si>
    <t>Сума</t>
  </si>
  <si>
    <t>Міжбюджетні трансферти, що надходять до міського бюджету м.Дружківка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</si>
  <si>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</si>
  <si>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 xml:space="preserve">Міський бюджет </t>
  </si>
  <si>
    <t>Державний бюджет</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</si>
  <si>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</si>
  <si>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</si>
  <si>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</si>
  <si>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Медична субвенція з державного бюджету місцевим бюджетам</t>
  </si>
  <si>
    <r>
      <t>Медична субвенція з державного бюджету місцевим бюджетам (на лікування мешканців раону в закладах охорони здоров</t>
    </r>
    <r>
      <rPr>
        <sz val="12"/>
        <rFont val="Calibri"/>
        <family val="2"/>
      </rPr>
      <t>'</t>
    </r>
    <r>
      <rPr>
        <sz val="12"/>
        <rFont val="Times New Roman"/>
        <family val="1"/>
      </rPr>
      <t>я нашого міста)</t>
    </r>
  </si>
  <si>
    <t>Костянтинівський районний бюджет</t>
  </si>
  <si>
    <t>Інші субвенції (на забезпечення надання компенсації за надані пільги на оплату житлово - комунальних послуг інвалідам по зору першої та другої груп, а також дітям - інвалідам по зору)</t>
  </si>
  <si>
    <t>обласний бюджет</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</si>
  <si>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</si>
  <si>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ВСЬОГО</t>
  </si>
  <si>
    <t>Міжбюджетні трансферти, що передаються з міського бюджету м.Дружківка</t>
  </si>
  <si>
    <t xml:space="preserve">Інші субвенції </t>
  </si>
  <si>
    <t>селищний бюджет смт. Олексієво - Дружківка</t>
  </si>
  <si>
    <t>селищний бюджет смт. Райське</t>
  </si>
  <si>
    <t>Інші субвенції (на придбання путівок для оздоровлення дітей з соціально незахищенних верств населення)</t>
  </si>
  <si>
    <t>Інші субвенції (на лікування населення міста у відділенні щелепно – лицьової хірургії Покровської центральної районної лікарні )</t>
  </si>
  <si>
    <t>Міський бюджет м.Покровськ</t>
  </si>
  <si>
    <t>Інші субвенції (на медичне обслуговування мешканців району в медичних закладах міста)</t>
  </si>
  <si>
    <t>Міський бюджет м.Краматорська</t>
  </si>
  <si>
    <t>Додаток 8</t>
  </si>
  <si>
    <t xml:space="preserve"> рішення  міської ради</t>
  </si>
  <si>
    <t>ПЕРЕЛІК</t>
  </si>
  <si>
    <t xml:space="preserve">об’єктів і заходів міста  Дружківка
що будуть здійснюватися за рахунок спеціального фонду обласного бюджету в частині зарахування до нього залишків коштів місцевих бюджетів, населених пунктів Донецької області, на території яких органи державної влади тимчасово не  з здійснюють свої повноваження з урахуванням співфінансування за рахунок коштів міського/районного/селищного/сільського бюджету м. Дружківки до договору про передачу коштів, укладеного між Дружківською міською радою та Донецькою обласною державною адміністрацією, 
Донецькою обласною військово-цивільною адміністрацією
   </t>
  </si>
  <si>
    <t>тис.грн.</t>
  </si>
  <si>
    <t>№  з/п</t>
  </si>
  <si>
    <t xml:space="preserve">Відновлення дошкільного закладу "Берізка" Дружківської міської ради, розташованої за адресою вул. Рибіна, 2 </t>
  </si>
  <si>
    <t>Капітальний ремонт інженерних мереж будівлі дошкільного закладу "Берізка" Дружківської міської ради, розташованої за адресою: вул. Рибіна, 3</t>
  </si>
  <si>
    <t xml:space="preserve">Капітальний ремонт будівлі дошкільного закладу  "Берізка" Дружківської міської ради, розташованої за адресою: вул. Рибіна,2 (коригування)
</t>
  </si>
  <si>
    <t>Загальноосвітня школа  І-ІІІ ступенів №17, м.Дружківка</t>
  </si>
  <si>
    <t xml:space="preserve">Капітальний ремонт будівлі Дружківської загальноосвітньої  школи І-ІІІ ступенів №17 Дружківської міської ради Донецької області м. Дружківка (коригування) </t>
  </si>
  <si>
    <t>Капітальний ремонт Дружківської ЗШ І-ІІІ ступенів №17 Дружківської міської ради, розташованої за адресою: вул. Козацька, 87</t>
  </si>
  <si>
    <t xml:space="preserve"> Будівля Управління соціального захисту населення м. Дружківка </t>
  </si>
  <si>
    <t xml:space="preserve">Реконструкція громадської будівлі Управління соціального захисту населення Дружківської міської ради, розташованої за адресою: вул. Радченко, 64, м. Дружківка, Донецька область
</t>
  </si>
  <si>
    <t>76 Міське фінансове управління Дружківської міської ради</t>
  </si>
  <si>
    <t>Інші субвенції (розпорядження голови облдержадміністрації від 02.09.2016 №754)</t>
  </si>
  <si>
    <t>Додаток 1</t>
  </si>
  <si>
    <t>Доходи міського бюджету Дружківської міської ради на 2017 рік</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</si>
  <si>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</si>
  <si>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</si>
  <si>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</si>
  <si>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</si>
  <si>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</si>
  <si>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</si>
  <si>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</si>
  <si>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</si>
  <si>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</si>
  <si>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  </t>
  </si>
  <si>
    <t>Податок на прибуток підприємств та фінансових установ комунальної власності </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</si>
  <si>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</si>
  <si>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</si>
  <si>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</si>
  <si>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</si>
  <si>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</si>
  <si>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</si>
  <si>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</si>
  <si>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</si>
  <si>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</si>
  <si>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</si>
  <si>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</si>
  <si>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</si>
  <si>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t>
  </si>
  <si>
    <t>Транспортний податок з юридичних осіб</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</si>
  <si>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</si>
  <si>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</si>
  <si>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</si>
  <si>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</si>
  <si>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</si>
  <si>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</si>
  <si>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</si>
  <si>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</si>
  <si>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</si>
  <si>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</si>
  <si>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</si>
  <si>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</si>
  <si>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</si>
  <si>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</si>
  <si>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Адміністративні штрафи та інші санкції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</si>
  <si>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</si>
  <si>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</si>
  <si>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</si>
  <si>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</si>
  <si>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</si>
  <si>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</si>
  <si>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</si>
  <si>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</si>
  <si>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</si>
  <si>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</si>
  <si>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</si>
  <si>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</si>
  <si>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</si>
  <si>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</si>
  <si>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</si>
  <si>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</si>
  <si>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</si>
  <si>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</si>
  <si>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</si>
  <si>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</si>
  <si>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</si>
  <si>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</si>
  <si>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</si>
  <si>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</si>
  <si>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РАЗОМ ДОХОДІВ</t>
  </si>
  <si>
    <t>Офіційні трансферти  </t>
  </si>
  <si>
    <t>Від органів державного управління  </t>
  </si>
  <si>
    <t>Субвенції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</si>
  <si>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</si>
  <si>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</si>
  <si>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</si>
  <si>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Інші субвенції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</si>
  <si>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</si>
  <si>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ВСЬОГО ДОХОДІВ</t>
  </si>
  <si>
    <t>Обсяг співфінансування на 2016 рік за рахунок коштів міського бюджету відповідно до рішення міської ради від 31.01.2017 №7/21-4</t>
  </si>
  <si>
    <t>Найменування об"єкту відповідно до розпорядження голови облдержадміністрації від 23.11.2016 №1049</t>
  </si>
  <si>
    <t>Найменування  заходу відповідно до розпорядження голови облдержадміністрації від 23.11.2016 №1049</t>
  </si>
  <si>
    <t>Обсяг фінансування об"єкту, заходу  відповідно до розпорядження голови облдержадміністрації від  23.11.2016 №1049</t>
  </si>
  <si>
    <t>____31.01.2017  № 7/21-4</t>
  </si>
  <si>
    <t xml:space="preserve">                                                                  31.01.2017  № 7/21-4</t>
  </si>
  <si>
    <t>31.01.2017  № 7/21-4</t>
  </si>
  <si>
    <t>31.01.2017  № 7/21-4_________</t>
  </si>
  <si>
    <t>31.01.2017  № 7/21-4______</t>
  </si>
</sst>
</file>

<file path=xl/styles.xml><?xml version="1.0" encoding="utf-8"?>
<styleSheet xmlns="http://schemas.openxmlformats.org/spreadsheetml/2006/main">
  <numFmts count="5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quot;грн.&quot;_-;\-* #,##0&quot;грн.&quot;_-;_-* &quot;-&quot;&quot;грн.&quot;_-;_-@_-"/>
    <numFmt numFmtId="173" formatCode="_-* #,##0_г_р_н_._-;\-* #,##0_г_р_н_._-;_-* &quot;-&quot;_г_р_н_._-;_-@_-"/>
    <numFmt numFmtId="174" formatCode="_-* #,##0.00&quot;грн.&quot;_-;\-* #,##0.00&quot;грн.&quot;_-;_-* &quot;-&quot;??&quot;грн.&quot;_-;_-@_-"/>
    <numFmt numFmtId="175" formatCode="_-* #,##0.00_г_р_н_._-;\-* #,##0.00_г_р_н_._-;_-* &quot;-&quot;??_г_р_н_._-;_-@_-"/>
    <numFmt numFmtId="176" formatCode="0.0"/>
    <numFmt numFmtId="177" formatCode="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
    <numFmt numFmtId="184" formatCode="0.000000"/>
    <numFmt numFmtId="185" formatCode="0.0000000"/>
    <numFmt numFmtId="186" formatCode="0.00000000"/>
    <numFmt numFmtId="187" formatCode="0.000000000"/>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0000000000000000"/>
    <numFmt numFmtId="196" formatCode="0.000000000000000000"/>
    <numFmt numFmtId="197" formatCode="0.0000000000000000000"/>
    <numFmt numFmtId="198" formatCode="0.00000000000000000000"/>
    <numFmt numFmtId="199" formatCode="0.000000000000000000000"/>
    <numFmt numFmtId="200" formatCode="0.0000000000000000000000"/>
    <numFmt numFmtId="201" formatCode="#.0#####;&quot;-&quot;#.0#####;"/>
    <numFmt numFmtId="202" formatCode="0.0#####;&quot;-&quot;0.0#####;"/>
    <numFmt numFmtId="203" formatCode="0.0#####;&quot;-&quot;0.0####;"/>
    <numFmt numFmtId="204" formatCode="0.0#####;&quot;-&quot;0.0###;"/>
    <numFmt numFmtId="205" formatCode="0.0#####;&quot;-&quot;0.0##;"/>
    <numFmt numFmtId="206" formatCode="0.0#####;&quot;-&quot;0.0######;"/>
    <numFmt numFmtId="207" formatCode="0.0#####;&quot;-&quot;0.0#######;"/>
    <numFmt numFmtId="208" formatCode="0.0#####;\-0.0#####"/>
    <numFmt numFmtId="209" formatCode="0.0#####;&quot;-&quot;0.0########;"/>
    <numFmt numFmtId="210" formatCode="0.0#####;&quot;-&quot;0.0#########;"/>
    <numFmt numFmtId="211" formatCode="#,##0.0"/>
    <numFmt numFmtId="212" formatCode="_-* #,##0.0_г_р_н_._-;\-* #,##0.0_г_р_н_._-;_-* &quot;-&quot;??_г_р_н_._-;_-@_-"/>
    <numFmt numFmtId="213" formatCode="_-* #,##0_г_р_н_._-;\-* #,##0_г_р_н_._-;_-* &quot;-&quot;??_г_р_н_._-;_-@_-"/>
    <numFmt numFmtId="214" formatCode="#,##0.000"/>
  </numFmts>
  <fonts count="77">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b/>
      <sz val="14"/>
      <color indexed="8"/>
      <name val="Times New Roman"/>
      <family val="1"/>
    </font>
    <font>
      <sz val="10"/>
      <name val="Times New Roman"/>
      <family val="1"/>
    </font>
    <font>
      <b/>
      <sz val="16"/>
      <color indexed="8"/>
      <name val="Times New Roman"/>
      <family val="1"/>
    </font>
    <font>
      <sz val="10"/>
      <name val="Arial"/>
      <family val="2"/>
    </font>
    <font>
      <sz val="10"/>
      <color indexed="8"/>
      <name val="Arial"/>
      <family val="2"/>
    </font>
    <font>
      <sz val="9"/>
      <name val="Times New Roman"/>
      <family val="1"/>
    </font>
    <font>
      <sz val="9"/>
      <color indexed="8"/>
      <name val="Times New Roman"/>
      <family val="1"/>
    </font>
    <font>
      <vertAlign val="superscript"/>
      <sz val="14"/>
      <name val="Times New Roman"/>
      <family val="1"/>
    </font>
    <font>
      <sz val="14"/>
      <name val="Arial Cyr"/>
      <family val="0"/>
    </font>
    <font>
      <sz val="16"/>
      <color indexed="8"/>
      <name val="Times New Roman"/>
      <family val="1"/>
    </font>
    <font>
      <i/>
      <sz val="10"/>
      <name val="Arial Cyr"/>
      <family val="0"/>
    </font>
    <font>
      <sz val="14"/>
      <color indexed="8"/>
      <name val="Times New Roman"/>
      <family val="1"/>
    </font>
    <font>
      <b/>
      <sz val="12"/>
      <color indexed="8"/>
      <name val="Times New Roman"/>
      <family val="1"/>
    </font>
    <font>
      <sz val="12"/>
      <color indexed="8"/>
      <name val="Times New Roman"/>
      <family val="1"/>
    </font>
    <font>
      <sz val="11"/>
      <color indexed="8"/>
      <name val="Calibri"/>
      <family val="2"/>
    </font>
    <font>
      <sz val="10"/>
      <color indexed="8"/>
      <name val="Times New Roman"/>
      <family val="1"/>
    </font>
    <font>
      <b/>
      <sz val="14"/>
      <name val="Arial Cyr"/>
      <family val="0"/>
    </font>
    <font>
      <sz val="12"/>
      <name val="Arial Cyr"/>
      <family val="0"/>
    </font>
    <font>
      <b/>
      <sz val="12"/>
      <name val="Arial Cyr"/>
      <family val="0"/>
    </font>
    <font>
      <b/>
      <sz val="12"/>
      <name val="Times New Roman"/>
      <family val="1"/>
    </font>
    <font>
      <sz val="12"/>
      <name val="Calibri"/>
      <family val="2"/>
    </font>
    <font>
      <sz val="11"/>
      <color indexed="8"/>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2"/>
      <color indexed="8"/>
      <name val="Calibri"/>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b/>
      <sz val="14"/>
      <color theme="1"/>
      <name val="Times New Roman"/>
      <family val="1"/>
    </font>
    <font>
      <b/>
      <sz val="10"/>
      <color theme="1"/>
      <name val="Times New Roman"/>
      <family val="1"/>
    </font>
    <font>
      <sz val="12"/>
      <color theme="1"/>
      <name val="Times New Roman"/>
      <family val="1"/>
    </font>
    <font>
      <sz val="10"/>
      <color theme="1"/>
      <name val="Times New Roman"/>
      <family val="1"/>
    </font>
    <font>
      <sz val="14"/>
      <color theme="1"/>
      <name val="Times New Roman"/>
      <family val="1"/>
    </font>
    <font>
      <sz val="12"/>
      <color theme="1"/>
      <name val="Calibri"/>
      <family val="2"/>
    </font>
    <font>
      <b/>
      <sz val="16"/>
      <color theme="1"/>
      <name val="Times New Roman"/>
      <family val="1"/>
    </font>
    <font>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0" fillId="0" borderId="0">
      <alignment/>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1"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1" fillId="0" borderId="0">
      <alignment vertical="top"/>
      <protection/>
    </xf>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50"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5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62" fillId="0" borderId="0">
      <alignment/>
      <protection/>
    </xf>
    <xf numFmtId="0" fontId="21" fillId="0" borderId="0">
      <alignment/>
      <protection/>
    </xf>
    <xf numFmtId="0" fontId="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0" fontId="67" fillId="32" borderId="0" applyNumberFormat="0" applyBorder="0" applyAlignment="0" applyProtection="0"/>
  </cellStyleXfs>
  <cellXfs count="165">
    <xf numFmtId="0" fontId="0" fillId="0" borderId="0" xfId="0" applyAlignment="1">
      <alignment/>
    </xf>
    <xf numFmtId="0" fontId="5" fillId="0" borderId="10" xfId="0" applyFont="1" applyBorder="1" applyAlignment="1">
      <alignment horizontal="center" vertical="center" wrapText="1"/>
    </xf>
    <xf numFmtId="0" fontId="6" fillId="0" borderId="0" xfId="0" applyFont="1" applyAlignment="1">
      <alignment/>
    </xf>
    <xf numFmtId="0" fontId="5" fillId="0" borderId="0" xfId="0" applyFont="1" applyAlignment="1">
      <alignment/>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5" fillId="0" borderId="0" xfId="0" applyFont="1" applyFill="1" applyBorder="1" applyAlignment="1">
      <alignment horizontal="center"/>
    </xf>
    <xf numFmtId="0" fontId="5" fillId="0" borderId="11" xfId="0" applyFont="1" applyFill="1" applyBorder="1" applyAlignment="1">
      <alignment horizontal="center"/>
    </xf>
    <xf numFmtId="0" fontId="0" fillId="0" borderId="0" xfId="0" applyFont="1" applyAlignment="1">
      <alignment/>
    </xf>
    <xf numFmtId="0" fontId="12" fillId="0" borderId="0" xfId="0" applyFont="1" applyAlignment="1">
      <alignment/>
    </xf>
    <xf numFmtId="0" fontId="13" fillId="0" borderId="0" xfId="82" applyFont="1">
      <alignment/>
      <protection/>
    </xf>
    <xf numFmtId="0" fontId="3" fillId="0" borderId="0" xfId="0" applyFont="1" applyAlignment="1">
      <alignment/>
    </xf>
    <xf numFmtId="0" fontId="8" fillId="0" borderId="0" xfId="0" applyFont="1" applyAlignment="1">
      <alignment/>
    </xf>
    <xf numFmtId="2" fontId="0" fillId="0" borderId="0" xfId="0" applyNumberFormat="1" applyAlignment="1">
      <alignment/>
    </xf>
    <xf numFmtId="0" fontId="15" fillId="0" borderId="0" xfId="0" applyFont="1" applyAlignment="1">
      <alignment/>
    </xf>
    <xf numFmtId="176" fontId="15" fillId="0" borderId="0" xfId="0" applyNumberFormat="1" applyFont="1" applyAlignment="1">
      <alignment/>
    </xf>
    <xf numFmtId="0" fontId="68" fillId="0" borderId="0" xfId="0" applyFont="1" applyAlignment="1">
      <alignment horizontal="left"/>
    </xf>
    <xf numFmtId="0" fontId="16" fillId="0" borderId="0" xfId="82" applyFont="1">
      <alignment/>
      <protection/>
    </xf>
    <xf numFmtId="0" fontId="16" fillId="0" borderId="0" xfId="82" applyFont="1" applyAlignment="1">
      <alignment horizontal="right"/>
      <protection/>
    </xf>
    <xf numFmtId="0" fontId="69" fillId="0" borderId="0" xfId="0" applyFont="1" applyAlignment="1">
      <alignment horizontal="left"/>
    </xf>
    <xf numFmtId="0" fontId="17" fillId="0" borderId="0" xfId="0" applyFont="1" applyAlignment="1">
      <alignment/>
    </xf>
    <xf numFmtId="0" fontId="70" fillId="0" borderId="0" xfId="0" applyFont="1" applyAlignment="1">
      <alignment horizontal="left"/>
    </xf>
    <xf numFmtId="0" fontId="71" fillId="0" borderId="10" xfId="60" applyFont="1" applyBorder="1" applyAlignment="1">
      <alignment horizontal="center" vertical="center" wrapText="1"/>
      <protection/>
    </xf>
    <xf numFmtId="0" fontId="71" fillId="33" borderId="10" xfId="60" applyFont="1" applyFill="1" applyBorder="1" applyAlignment="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49" fontId="5" fillId="0" borderId="10" xfId="0" applyNumberFormat="1" applyFont="1" applyBorder="1" applyAlignment="1" quotePrefix="1">
      <alignment horizontal="center" vertical="center" wrapText="1"/>
    </xf>
    <xf numFmtId="2" fontId="5" fillId="0" borderId="10" xfId="0" applyNumberFormat="1" applyFont="1" applyBorder="1" applyAlignment="1">
      <alignment horizontal="center" vertical="center" wrapText="1"/>
    </xf>
    <xf numFmtId="211" fontId="18" fillId="0" borderId="10" xfId="50" applyNumberFormat="1" applyFont="1" applyBorder="1" applyAlignment="1">
      <alignment horizontal="center" vertical="center" wrapText="1"/>
      <protection/>
    </xf>
    <xf numFmtId="0" fontId="70" fillId="0" borderId="10" xfId="81" applyFont="1" applyBorder="1" applyAlignment="1">
      <alignment horizontal="center" vertical="center" wrapText="1"/>
      <protection/>
    </xf>
    <xf numFmtId="0" fontId="72" fillId="0" borderId="10" xfId="81" applyFont="1" applyBorder="1" applyAlignment="1">
      <alignment horizontal="center" vertical="center" wrapText="1"/>
      <protection/>
    </xf>
    <xf numFmtId="0" fontId="72" fillId="33" borderId="10" xfId="81" applyFont="1" applyFill="1" applyBorder="1" applyAlignment="1">
      <alignment horizontal="center" vertical="center" wrapText="1"/>
      <protection/>
    </xf>
    <xf numFmtId="0" fontId="70" fillId="0" borderId="10" xfId="81" applyFont="1" applyBorder="1" applyAlignment="1" quotePrefix="1">
      <alignment horizontal="center" vertical="center" wrapText="1"/>
      <protection/>
    </xf>
    <xf numFmtId="2" fontId="70" fillId="0" borderId="10" xfId="81" applyNumberFormat="1" applyFont="1" applyBorder="1" applyAlignment="1">
      <alignment horizontal="center" vertical="center" wrapText="1"/>
      <protection/>
    </xf>
    <xf numFmtId="0" fontId="72" fillId="0" borderId="10" xfId="81" applyFont="1" applyBorder="1" applyAlignment="1" quotePrefix="1">
      <alignment horizontal="center" vertical="center" wrapText="1"/>
      <protection/>
    </xf>
    <xf numFmtId="2" fontId="72" fillId="0" borderId="10" xfId="81" applyNumberFormat="1" applyFont="1" applyBorder="1" applyAlignment="1" quotePrefix="1">
      <alignment horizontal="center" vertical="center" wrapText="1"/>
      <protection/>
    </xf>
    <xf numFmtId="0" fontId="70" fillId="33" borderId="10" xfId="81" applyFont="1" applyFill="1" applyBorder="1" applyAlignment="1">
      <alignment horizontal="center" vertical="center" wrapText="1"/>
      <protection/>
    </xf>
    <xf numFmtId="0" fontId="70" fillId="33" borderId="10" xfId="81" applyFont="1" applyFill="1" applyBorder="1" applyAlignment="1" quotePrefix="1">
      <alignment horizontal="center" vertical="center" wrapText="1"/>
      <protection/>
    </xf>
    <xf numFmtId="2" fontId="70" fillId="33" borderId="10" xfId="81" applyNumberFormat="1" applyFont="1" applyFill="1" applyBorder="1" applyAlignment="1">
      <alignment horizontal="center" vertical="center" wrapText="1"/>
      <protection/>
    </xf>
    <xf numFmtId="2" fontId="70" fillId="0" borderId="10" xfId="81" applyNumberFormat="1" applyFont="1" applyBorder="1" applyAlignment="1" quotePrefix="1">
      <alignment horizontal="center" vertical="center" wrapText="1"/>
      <protection/>
    </xf>
    <xf numFmtId="2" fontId="70" fillId="33" borderId="10" xfId="81" applyNumberFormat="1" applyFont="1" applyFill="1" applyBorder="1" applyAlignment="1" quotePrefix="1">
      <alignment horizontal="center" vertical="center" wrapText="1"/>
      <protection/>
    </xf>
    <xf numFmtId="0" fontId="5"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73" fillId="0" borderId="10" xfId="81" applyFont="1" applyBorder="1" applyAlignment="1" quotePrefix="1">
      <alignment horizontal="center" vertical="center" wrapText="1"/>
      <protection/>
    </xf>
    <xf numFmtId="2" fontId="73" fillId="0" borderId="10" xfId="81" applyNumberFormat="1" applyFont="1" applyBorder="1" applyAlignment="1" quotePrefix="1">
      <alignment horizontal="center" vertical="center" wrapText="1"/>
      <protection/>
    </xf>
    <xf numFmtId="175" fontId="6" fillId="0" borderId="10" xfId="96" applyFont="1" applyBorder="1" applyAlignment="1">
      <alignment horizontal="center" vertical="center" wrapText="1"/>
    </xf>
    <xf numFmtId="211" fontId="69" fillId="0" borderId="0" xfId="0" applyNumberFormat="1" applyFont="1" applyAlignment="1">
      <alignment horizontal="left"/>
    </xf>
    <xf numFmtId="0" fontId="72" fillId="0" borderId="10" xfId="81" applyFont="1" applyBorder="1" applyAlignment="1">
      <alignment horizontal="center" vertical="center" wrapText="1"/>
      <protection/>
    </xf>
    <xf numFmtId="0" fontId="23" fillId="0" borderId="0" xfId="0" applyFont="1" applyAlignment="1">
      <alignment/>
    </xf>
    <xf numFmtId="0" fontId="5" fillId="0" borderId="12" xfId="0" applyFont="1" applyBorder="1" applyAlignment="1">
      <alignment horizontal="center" vertical="center" wrapText="1"/>
    </xf>
    <xf numFmtId="2" fontId="69" fillId="0" borderId="10" xfId="81" applyNumberFormat="1" applyFont="1" applyBorder="1" applyAlignment="1" quotePrefix="1">
      <alignment horizontal="center" vertical="center" wrapText="1"/>
      <protection/>
    </xf>
    <xf numFmtId="175" fontId="5" fillId="0" borderId="10" xfId="96" applyFont="1" applyBorder="1" applyAlignment="1">
      <alignment horizontal="center" vertical="center" wrapText="1"/>
    </xf>
    <xf numFmtId="175" fontId="5" fillId="34" borderId="10" xfId="96" applyFont="1" applyFill="1" applyBorder="1" applyAlignment="1">
      <alignment horizontal="center" vertical="center" wrapText="1"/>
    </xf>
    <xf numFmtId="175" fontId="18" fillId="0" borderId="10" xfId="96" applyFont="1" applyBorder="1" applyAlignment="1">
      <alignment horizontal="center" vertical="center" wrapText="1"/>
    </xf>
    <xf numFmtId="175" fontId="7" fillId="0" borderId="10" xfId="96" applyFont="1" applyBorder="1" applyAlignment="1">
      <alignment horizontal="center" vertical="center"/>
    </xf>
    <xf numFmtId="175" fontId="0" fillId="0" borderId="0" xfId="0" applyNumberFormat="1" applyAlignment="1">
      <alignment/>
    </xf>
    <xf numFmtId="0" fontId="20" fillId="0" borderId="0" xfId="77" applyFont="1">
      <alignment/>
      <protection/>
    </xf>
    <xf numFmtId="0" fontId="20" fillId="0" borderId="0" xfId="77" applyFont="1" applyAlignment="1">
      <alignment horizontal="right"/>
      <protection/>
    </xf>
    <xf numFmtId="0" fontId="68" fillId="0" borderId="10" xfId="81" applyFont="1" applyBorder="1" applyAlignment="1">
      <alignment horizontal="center" vertical="center"/>
      <protection/>
    </xf>
    <xf numFmtId="0" fontId="68" fillId="0" borderId="10" xfId="81" applyFont="1" applyBorder="1" applyAlignment="1">
      <alignment horizontal="center" vertical="center" wrapText="1"/>
      <protection/>
    </xf>
    <xf numFmtId="0" fontId="71" fillId="0" borderId="10" xfId="81" applyFont="1" applyBorder="1" applyAlignment="1">
      <alignment horizontal="center" vertical="center"/>
      <protection/>
    </xf>
    <xf numFmtId="0" fontId="71" fillId="0" borderId="10" xfId="81" applyFont="1" applyBorder="1" applyAlignment="1">
      <alignment horizontal="center" vertical="center" wrapText="1"/>
      <protection/>
    </xf>
    <xf numFmtId="0" fontId="74" fillId="0" borderId="0" xfId="81" applyFont="1" applyBorder="1" applyAlignment="1">
      <alignment vertical="center"/>
      <protection/>
    </xf>
    <xf numFmtId="0" fontId="74" fillId="0" borderId="0" xfId="81" applyFont="1" applyBorder="1" applyAlignment="1">
      <alignment vertical="center" wrapText="1"/>
      <protection/>
    </xf>
    <xf numFmtId="2" fontId="74" fillId="33" borderId="0" xfId="81" applyNumberFormat="1" applyFont="1" applyFill="1" applyBorder="1" applyAlignment="1">
      <alignment vertical="center"/>
      <protection/>
    </xf>
    <xf numFmtId="2" fontId="74" fillId="0" borderId="0" xfId="81" applyNumberFormat="1" applyFont="1" applyBorder="1" applyAlignment="1">
      <alignment vertical="center"/>
      <protection/>
    </xf>
    <xf numFmtId="0" fontId="0" fillId="35" borderId="0" xfId="0" applyFont="1" applyFill="1" applyAlignment="1">
      <alignment/>
    </xf>
    <xf numFmtId="0" fontId="24" fillId="0" borderId="0" xfId="0" applyFont="1" applyAlignment="1">
      <alignment/>
    </xf>
    <xf numFmtId="0" fontId="3" fillId="35" borderId="0" xfId="0" applyFont="1" applyFill="1" applyAlignment="1">
      <alignment horizontal="left" vertical="center"/>
    </xf>
    <xf numFmtId="0" fontId="24" fillId="35" borderId="0" xfId="0" applyFont="1" applyFill="1" applyAlignment="1">
      <alignment/>
    </xf>
    <xf numFmtId="0" fontId="25" fillId="0" borderId="0" xfId="0" applyFont="1" applyAlignment="1">
      <alignment/>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0" borderId="10" xfId="0" applyFont="1" applyBorder="1" applyAlignment="1">
      <alignment horizontal="center" vertical="center"/>
    </xf>
    <xf numFmtId="202"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xf>
    <xf numFmtId="2" fontId="6" fillId="0" borderId="0" xfId="0" applyNumberFormat="1" applyFont="1" applyAlignment="1">
      <alignment/>
    </xf>
    <xf numFmtId="2" fontId="5" fillId="0" borderId="0" xfId="0" applyNumberFormat="1" applyFont="1" applyAlignment="1">
      <alignment/>
    </xf>
    <xf numFmtId="0" fontId="20" fillId="0" borderId="10" xfId="0" applyFont="1" applyBorder="1" applyAlignment="1">
      <alignment horizontal="center" vertical="center" wrapText="1"/>
    </xf>
    <xf numFmtId="211" fontId="3" fillId="0" borderId="10" xfId="0" applyNumberFormat="1" applyFont="1" applyBorder="1" applyAlignment="1">
      <alignment horizontal="center" vertical="center"/>
    </xf>
    <xf numFmtId="2" fontId="0" fillId="0" borderId="0" xfId="0" applyNumberFormat="1"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6" fillId="0" borderId="10" xfId="0" applyFont="1" applyBorder="1" applyAlignment="1">
      <alignment horizontal="center" vertical="center" wrapText="1"/>
    </xf>
    <xf numFmtId="211" fontId="26" fillId="0" borderId="10" xfId="0" applyNumberFormat="1" applyFont="1" applyBorder="1" applyAlignment="1">
      <alignment horizontal="center" vertical="center" wrapText="1"/>
    </xf>
    <xf numFmtId="0" fontId="20" fillId="0" borderId="10" xfId="0" applyFont="1" applyFill="1" applyBorder="1" applyAlignment="1">
      <alignment horizontal="center" vertical="center" wrapText="1"/>
    </xf>
    <xf numFmtId="212" fontId="3" fillId="0" borderId="10" xfId="98" applyNumberFormat="1" applyFont="1" applyBorder="1" applyAlignment="1">
      <alignment horizontal="center" vertical="center"/>
    </xf>
    <xf numFmtId="212" fontId="3" fillId="35" borderId="10" xfId="98" applyNumberFormat="1" applyFont="1" applyFill="1" applyBorder="1" applyAlignment="1">
      <alignment horizontal="center" vertical="center"/>
    </xf>
    <xf numFmtId="212" fontId="26" fillId="0" borderId="10" xfId="98" applyNumberFormat="1" applyFont="1" applyBorder="1" applyAlignment="1">
      <alignment horizontal="center" vertical="center"/>
    </xf>
    <xf numFmtId="0" fontId="24" fillId="35" borderId="0" xfId="0" applyFont="1" applyFill="1" applyAlignment="1">
      <alignment/>
    </xf>
    <xf numFmtId="0" fontId="0" fillId="35" borderId="0" xfId="0" applyFont="1" applyFill="1" applyAlignment="1">
      <alignment/>
    </xf>
    <xf numFmtId="201" fontId="3" fillId="0" borderId="0" xfId="0" applyNumberFormat="1" applyFont="1" applyAlignment="1">
      <alignment horizontal="left"/>
    </xf>
    <xf numFmtId="0" fontId="28" fillId="0" borderId="0" xfId="0" applyFont="1" applyAlignment="1">
      <alignment horizontal="left"/>
    </xf>
    <xf numFmtId="0" fontId="20" fillId="0" borderId="11" xfId="0" applyFont="1" applyFill="1" applyBorder="1" applyAlignment="1">
      <alignment horizontal="center" vertical="top" wrapText="1"/>
    </xf>
    <xf numFmtId="0" fontId="20" fillId="0" borderId="11" xfId="0" applyFont="1" applyFill="1" applyBorder="1" applyAlignment="1">
      <alignment horizontal="right" vertical="top" wrapText="1"/>
    </xf>
    <xf numFmtId="0" fontId="3" fillId="0" borderId="10" xfId="55" applyFont="1" applyFill="1" applyBorder="1" applyAlignment="1">
      <alignment horizontal="center" vertical="center" wrapText="1"/>
      <protection/>
    </xf>
    <xf numFmtId="0" fontId="3" fillId="0" borderId="10" xfId="88" applyFont="1" applyFill="1" applyBorder="1" applyAlignment="1">
      <alignment horizontal="center" vertical="center" wrapText="1"/>
      <protection/>
    </xf>
    <xf numFmtId="0" fontId="71" fillId="0" borderId="10" xfId="0" applyFont="1" applyBorder="1" applyAlignment="1">
      <alignment horizontal="center" vertical="center"/>
    </xf>
    <xf numFmtId="0" fontId="3" fillId="0" borderId="10" xfId="66" applyFont="1" applyFill="1" applyBorder="1" applyAlignment="1">
      <alignment horizontal="center" vertical="center" wrapText="1"/>
      <protection/>
    </xf>
    <xf numFmtId="214" fontId="71" fillId="0" borderId="10" xfId="0" applyNumberFormat="1" applyFont="1" applyBorder="1" applyAlignment="1">
      <alignment horizontal="center" vertical="center" wrapText="1"/>
    </xf>
    <xf numFmtId="214" fontId="71" fillId="34" borderId="10" xfId="0" applyNumberFormat="1" applyFont="1" applyFill="1" applyBorder="1" applyAlignment="1">
      <alignment horizontal="center" vertical="center" wrapText="1"/>
    </xf>
    <xf numFmtId="0" fontId="71" fillId="0" borderId="13" xfId="0" applyFont="1" applyBorder="1" applyAlignment="1">
      <alignment horizontal="center" vertical="center"/>
    </xf>
    <xf numFmtId="0" fontId="3" fillId="0" borderId="13" xfId="66" applyFont="1" applyFill="1" applyBorder="1" applyAlignment="1">
      <alignment horizontal="center" vertical="center" wrapText="1"/>
      <protection/>
    </xf>
    <xf numFmtId="214" fontId="71" fillId="34" borderId="13"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71" fillId="0" borderId="0" xfId="0" applyFont="1" applyBorder="1" applyAlignment="1">
      <alignment/>
    </xf>
    <xf numFmtId="0" fontId="20" fillId="0" borderId="0" xfId="0" applyFont="1" applyFill="1" applyBorder="1" applyAlignment="1">
      <alignment/>
    </xf>
    <xf numFmtId="0" fontId="22" fillId="0" borderId="0" xfId="0" applyFont="1" applyAlignment="1">
      <alignment/>
    </xf>
    <xf numFmtId="49" fontId="6" fillId="0" borderId="10" xfId="0" applyNumberFormat="1" applyFont="1" applyBorder="1" applyAlignment="1" quotePrefix="1">
      <alignment horizontal="center" vertical="center" wrapText="1"/>
    </xf>
    <xf numFmtId="2" fontId="6" fillId="0" borderId="10" xfId="0" applyNumberFormat="1" applyFont="1" applyBorder="1" applyAlignment="1">
      <alignment horizontal="center" vertical="center" wrapText="1"/>
    </xf>
    <xf numFmtId="211" fontId="7" fillId="0" borderId="10" xfId="50" applyNumberFormat="1" applyFont="1" applyBorder="1" applyAlignment="1">
      <alignment horizontal="center" vertical="center" wrapText="1"/>
      <protection/>
    </xf>
    <xf numFmtId="175" fontId="7" fillId="0" borderId="10" xfId="96" applyFont="1" applyBorder="1" applyAlignment="1">
      <alignment horizontal="center" vertical="center" wrapText="1"/>
    </xf>
    <xf numFmtId="0" fontId="5" fillId="0" borderId="10" xfId="66" applyFont="1" applyFill="1" applyBorder="1" applyAlignment="1">
      <alignment horizontal="center" vertical="center" wrapText="1"/>
      <protection/>
    </xf>
    <xf numFmtId="3" fontId="73"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2" fontId="68" fillId="33" borderId="10" xfId="81" applyNumberFormat="1" applyFont="1" applyFill="1" applyBorder="1" applyAlignment="1">
      <alignment vertical="center"/>
      <protection/>
    </xf>
    <xf numFmtId="2" fontId="68" fillId="0" borderId="10" xfId="81" applyNumberFormat="1" applyFont="1" applyBorder="1" applyAlignment="1">
      <alignment vertical="center"/>
      <protection/>
    </xf>
    <xf numFmtId="2" fontId="71" fillId="33" borderId="10" xfId="81" applyNumberFormat="1" applyFont="1" applyFill="1" applyBorder="1" applyAlignment="1">
      <alignment vertical="center"/>
      <protection/>
    </xf>
    <xf numFmtId="2" fontId="71" fillId="0" borderId="10" xfId="81" applyNumberFormat="1" applyFont="1" applyBorder="1" applyAlignment="1">
      <alignment vertical="center"/>
      <protection/>
    </xf>
    <xf numFmtId="2" fontId="70" fillId="33" borderId="10" xfId="81" applyNumberFormat="1" applyFont="1" applyFill="1" applyBorder="1" applyAlignment="1">
      <alignment vertical="center" wrapText="1"/>
      <protection/>
    </xf>
    <xf numFmtId="2" fontId="70" fillId="0" borderId="10" xfId="81" applyNumberFormat="1" applyFont="1" applyBorder="1" applyAlignment="1">
      <alignment vertical="center" wrapText="1"/>
      <protection/>
    </xf>
    <xf numFmtId="2" fontId="72" fillId="33" borderId="10" xfId="81" applyNumberFormat="1" applyFont="1" applyFill="1" applyBorder="1" applyAlignment="1">
      <alignment vertical="center" wrapText="1"/>
      <protection/>
    </xf>
    <xf numFmtId="2" fontId="72" fillId="0" borderId="10" xfId="81" applyNumberFormat="1" applyFont="1" applyBorder="1" applyAlignment="1">
      <alignment vertical="center" wrapText="1"/>
      <protection/>
    </xf>
    <xf numFmtId="0" fontId="0" fillId="0" borderId="0" xfId="0" applyAlignment="1">
      <alignment horizontal="right"/>
    </xf>
    <xf numFmtId="0" fontId="3" fillId="33" borderId="10" xfId="0" applyFont="1" applyFill="1" applyBorder="1" applyAlignment="1">
      <alignment horizontal="center" vertical="center" wrapText="1"/>
    </xf>
    <xf numFmtId="0" fontId="68" fillId="33" borderId="10" xfId="81" applyFont="1" applyFill="1" applyBorder="1" applyAlignment="1">
      <alignment horizontal="center" vertical="center"/>
      <protection/>
    </xf>
    <xf numFmtId="0" fontId="68" fillId="33" borderId="10" xfId="81" applyFont="1" applyFill="1" applyBorder="1" applyAlignment="1">
      <alignment horizontal="center" vertical="center" wrapText="1"/>
      <protection/>
    </xf>
    <xf numFmtId="0" fontId="75" fillId="0" borderId="0" xfId="0" applyFont="1" applyAlignment="1">
      <alignment horizontal="center"/>
    </xf>
    <xf numFmtId="0" fontId="29" fillId="0" borderId="0" xfId="0" applyFont="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19" fillId="0" borderId="0" xfId="77" applyFont="1" applyAlignment="1">
      <alignment horizontal="center"/>
      <protection/>
    </xf>
    <xf numFmtId="0" fontId="20" fillId="0" borderId="0" xfId="77" applyFont="1" applyAlignment="1">
      <alignment horizontal="center"/>
      <protection/>
    </xf>
    <xf numFmtId="0" fontId="71" fillId="0" borderId="14" xfId="60" applyFont="1" applyBorder="1" applyAlignment="1">
      <alignment horizontal="center" vertical="center" wrapText="1"/>
      <protection/>
    </xf>
    <xf numFmtId="0" fontId="71" fillId="0" borderId="15" xfId="60" applyFont="1" applyBorder="1" applyAlignment="1">
      <alignment horizontal="center" vertical="center" wrapText="1"/>
      <protection/>
    </xf>
    <xf numFmtId="0" fontId="71" fillId="0" borderId="16" xfId="60" applyFont="1" applyBorder="1" applyAlignment="1">
      <alignment horizontal="center" vertical="center" wrapText="1"/>
      <protection/>
    </xf>
    <xf numFmtId="0" fontId="71" fillId="33" borderId="14" xfId="60" applyFont="1" applyFill="1" applyBorder="1" applyAlignment="1">
      <alignment horizontal="center" vertical="center" wrapText="1"/>
      <protection/>
    </xf>
    <xf numFmtId="0" fontId="71" fillId="33" borderId="15" xfId="60" applyFont="1" applyFill="1" applyBorder="1" applyAlignment="1">
      <alignment horizontal="center" vertical="center" wrapText="1"/>
      <protection/>
    </xf>
    <xf numFmtId="0" fontId="71" fillId="33" borderId="16" xfId="60" applyFont="1" applyFill="1" applyBorder="1" applyAlignment="1">
      <alignment horizontal="center" vertical="center" wrapText="1"/>
      <protection/>
    </xf>
    <xf numFmtId="0" fontId="71" fillId="0" borderId="17" xfId="60" applyFont="1" applyBorder="1" applyAlignment="1">
      <alignment horizontal="center" vertical="center" wrapText="1"/>
      <protection/>
    </xf>
    <xf numFmtId="0" fontId="71" fillId="0" borderId="12" xfId="60" applyFont="1" applyBorder="1" applyAlignment="1">
      <alignment horizontal="center" vertical="center" wrapText="1"/>
      <protection/>
    </xf>
    <xf numFmtId="0" fontId="72" fillId="0" borderId="10" xfId="81" applyFont="1" applyBorder="1" applyAlignment="1">
      <alignment horizontal="center" vertical="center" wrapText="1"/>
      <protection/>
    </xf>
    <xf numFmtId="0" fontId="72" fillId="33" borderId="10" xfId="81" applyFont="1" applyFill="1" applyBorder="1" applyAlignment="1">
      <alignment horizontal="center" vertical="center" wrapText="1"/>
      <protection/>
    </xf>
    <xf numFmtId="0" fontId="76" fillId="0" borderId="10" xfId="81" applyFont="1" applyBorder="1" applyAlignment="1">
      <alignment horizontal="center" vertical="center" wrapText="1"/>
      <protection/>
    </xf>
    <xf numFmtId="0" fontId="9" fillId="0" borderId="0" xfId="82" applyFont="1" applyAlignment="1">
      <alignment horizontal="center"/>
      <protection/>
    </xf>
    <xf numFmtId="0" fontId="16" fillId="0" borderId="0" xfId="82" applyFont="1" applyAlignment="1">
      <alignment horizontal="center"/>
      <protection/>
    </xf>
    <xf numFmtId="0" fontId="3" fillId="0" borderId="10" xfId="0" applyFont="1" applyBorder="1" applyAlignment="1">
      <alignment horizontal="center" vertical="center"/>
    </xf>
    <xf numFmtId="0" fontId="26" fillId="0" borderId="0" xfId="0" applyFont="1" applyAlignment="1">
      <alignment horizontal="center" wrapText="1"/>
    </xf>
    <xf numFmtId="202" fontId="3" fillId="0" borderId="10" xfId="0" applyNumberFormat="1" applyFont="1" applyBorder="1" applyAlignment="1">
      <alignment horizontal="center" vertical="center"/>
    </xf>
    <xf numFmtId="201" fontId="5" fillId="0" borderId="0" xfId="0" applyNumberFormat="1" applyFont="1" applyAlignment="1">
      <alignment horizontal="left" vertical="top"/>
    </xf>
    <xf numFmtId="0" fontId="6" fillId="0" borderId="0" xfId="0" applyFont="1" applyAlignment="1">
      <alignment horizontal="center"/>
    </xf>
    <xf numFmtId="0" fontId="6" fillId="0" borderId="10" xfId="0" applyFont="1" applyBorder="1" applyAlignment="1">
      <alignment horizontal="center" vertical="center" wrapText="1"/>
    </xf>
    <xf numFmtId="0" fontId="73" fillId="0" borderId="14" xfId="81" applyFont="1" applyBorder="1" applyAlignment="1" quotePrefix="1">
      <alignment horizontal="center" vertical="center" wrapText="1"/>
      <protection/>
    </xf>
    <xf numFmtId="0" fontId="73" fillId="0" borderId="15" xfId="81" applyFont="1" applyBorder="1" applyAlignment="1" quotePrefix="1">
      <alignment horizontal="center" vertical="center" wrapText="1"/>
      <protection/>
    </xf>
    <xf numFmtId="0" fontId="73" fillId="0" borderId="16" xfId="81" applyFont="1" applyBorder="1" applyAlignment="1" quotePrefix="1">
      <alignment horizontal="center" vertical="center" wrapText="1"/>
      <protection/>
    </xf>
    <xf numFmtId="2" fontId="73" fillId="0" borderId="14" xfId="81" applyNumberFormat="1" applyFont="1" applyBorder="1" applyAlignment="1" quotePrefix="1">
      <alignment horizontal="center" vertical="center" wrapText="1"/>
      <protection/>
    </xf>
    <xf numFmtId="2" fontId="73" fillId="0" borderId="15" xfId="81" applyNumberFormat="1" applyFont="1" applyBorder="1" applyAlignment="1" quotePrefix="1">
      <alignment horizontal="center" vertical="center" wrapText="1"/>
      <protection/>
    </xf>
    <xf numFmtId="2" fontId="73" fillId="0" borderId="16" xfId="81" applyNumberFormat="1" applyFont="1" applyBorder="1" applyAlignment="1" quotePrefix="1">
      <alignment horizontal="center" vertical="center" wrapText="1"/>
      <protection/>
    </xf>
    <xf numFmtId="0" fontId="9" fillId="0" borderId="0" xfId="0" applyFont="1" applyAlignment="1">
      <alignment horizontal="center" vertical="center"/>
    </xf>
    <xf numFmtId="0" fontId="0" fillId="0" borderId="0" xfId="0" applyAlignment="1">
      <alignment horizontal="center" vertical="center"/>
    </xf>
    <xf numFmtId="0" fontId="20" fillId="0" borderId="0" xfId="0" applyFont="1" applyFill="1" applyBorder="1" applyAlignment="1">
      <alignment horizontal="center" vertical="center" wrapText="1"/>
    </xf>
  </cellXfs>
  <cellStyles count="8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4" xfId="82"/>
    <cellStyle name="Обычный 5" xfId="83"/>
    <cellStyle name="Обычный 6" xfId="84"/>
    <cellStyle name="Обычный 7" xfId="85"/>
    <cellStyle name="Обычный 8" xfId="86"/>
    <cellStyle name="Обычный 9" xfId="87"/>
    <cellStyle name="Обычный_Лист1" xfId="88"/>
    <cellStyle name="Followed Hyperlink" xfId="89"/>
    <cellStyle name="Плохой" xfId="90"/>
    <cellStyle name="Пояснение" xfId="91"/>
    <cellStyle name="Примечание" xfId="92"/>
    <cellStyle name="Percent" xfId="93"/>
    <cellStyle name="Связанная ячейка" xfId="94"/>
    <cellStyle name="Текст предупреждения" xfId="95"/>
    <cellStyle name="Comma" xfId="96"/>
    <cellStyle name="Comma [0]" xfId="97"/>
    <cellStyle name="Финансовый 2" xfId="98"/>
    <cellStyle name="Хороший"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90"/>
  <sheetViews>
    <sheetView tabSelected="1" view="pageBreakPreview" zoomScale="60" zoomScalePageLayoutView="0" workbookViewId="0" topLeftCell="A1">
      <selection activeCell="E4" sqref="E4"/>
    </sheetView>
  </sheetViews>
  <sheetFormatPr defaultColWidth="9.00390625" defaultRowHeight="12.75"/>
  <cols>
    <col min="1" max="1" width="15.125" style="0" customWidth="1"/>
    <col min="2" max="2" width="50.75390625" style="0" customWidth="1"/>
    <col min="3" max="3" width="17.00390625" style="0" customWidth="1"/>
    <col min="4" max="4" width="18.625" style="0" customWidth="1"/>
    <col min="5" max="5" width="14.375" style="0" customWidth="1"/>
    <col min="6" max="6" width="16.00390625" style="0" customWidth="1"/>
    <col min="9" max="9" width="21.00390625" style="0" customWidth="1"/>
  </cols>
  <sheetData>
    <row r="1" ht="12.75">
      <c r="E1" t="s">
        <v>327</v>
      </c>
    </row>
    <row r="2" ht="12.75">
      <c r="E2" t="s">
        <v>23</v>
      </c>
    </row>
    <row r="3" ht="12.75">
      <c r="E3" t="s">
        <v>195</v>
      </c>
    </row>
    <row r="4" ht="12.75">
      <c r="E4" t="s">
        <v>411</v>
      </c>
    </row>
    <row r="6" spans="1:6" ht="20.25">
      <c r="A6" s="131" t="s">
        <v>328</v>
      </c>
      <c r="B6" s="132"/>
      <c r="C6" s="132"/>
      <c r="D6" s="132"/>
      <c r="E6" s="132"/>
      <c r="F6" s="132"/>
    </row>
    <row r="7" ht="12.75">
      <c r="F7" s="127" t="s">
        <v>40</v>
      </c>
    </row>
    <row r="8" spans="1:6" ht="12.75" customHeight="1">
      <c r="A8" s="133" t="s">
        <v>39</v>
      </c>
      <c r="B8" s="133" t="s">
        <v>329</v>
      </c>
      <c r="C8" s="134" t="s">
        <v>38</v>
      </c>
      <c r="D8" s="133" t="s">
        <v>18</v>
      </c>
      <c r="E8" s="133" t="s">
        <v>19</v>
      </c>
      <c r="F8" s="133"/>
    </row>
    <row r="9" spans="1:6" ht="12.75" customHeight="1">
      <c r="A9" s="133"/>
      <c r="B9" s="133"/>
      <c r="C9" s="133"/>
      <c r="D9" s="133"/>
      <c r="E9" s="133" t="s">
        <v>38</v>
      </c>
      <c r="F9" s="133" t="s">
        <v>41</v>
      </c>
    </row>
    <row r="10" spans="1:6" ht="29.25" customHeight="1">
      <c r="A10" s="133"/>
      <c r="B10" s="133"/>
      <c r="C10" s="133"/>
      <c r="D10" s="133"/>
      <c r="E10" s="133"/>
      <c r="F10" s="133"/>
    </row>
    <row r="11" spans="1:6" ht="15.75">
      <c r="A11" s="78">
        <v>1</v>
      </c>
      <c r="B11" s="78">
        <v>2</v>
      </c>
      <c r="C11" s="128">
        <v>3</v>
      </c>
      <c r="D11" s="78">
        <v>4</v>
      </c>
      <c r="E11" s="78">
        <v>5</v>
      </c>
      <c r="F11" s="78">
        <v>6</v>
      </c>
    </row>
    <row r="12" spans="1:6" ht="15.75">
      <c r="A12" s="61">
        <v>10000000</v>
      </c>
      <c r="B12" s="62" t="s">
        <v>330</v>
      </c>
      <c r="C12" s="119">
        <v>127411400</v>
      </c>
      <c r="D12" s="120">
        <v>127338400</v>
      </c>
      <c r="E12" s="120">
        <v>73000</v>
      </c>
      <c r="F12" s="120">
        <v>0</v>
      </c>
    </row>
    <row r="13" spans="1:6" ht="36.75" customHeight="1">
      <c r="A13" s="61">
        <v>11000000</v>
      </c>
      <c r="B13" s="62" t="s">
        <v>331</v>
      </c>
      <c r="C13" s="119">
        <v>105207100</v>
      </c>
      <c r="D13" s="120">
        <v>105207100</v>
      </c>
      <c r="E13" s="120">
        <v>0</v>
      </c>
      <c r="F13" s="120">
        <v>0</v>
      </c>
    </row>
    <row r="14" spans="1:6" ht="15.75">
      <c r="A14" s="61">
        <v>11010000</v>
      </c>
      <c r="B14" s="62" t="s">
        <v>332</v>
      </c>
      <c r="C14" s="119">
        <v>104940600</v>
      </c>
      <c r="D14" s="120">
        <v>104940600</v>
      </c>
      <c r="E14" s="120">
        <v>0</v>
      </c>
      <c r="F14" s="120">
        <v>0</v>
      </c>
    </row>
    <row r="15" spans="1:6" ht="47.25">
      <c r="A15" s="63">
        <v>11010100</v>
      </c>
      <c r="B15" s="64" t="s">
        <v>333</v>
      </c>
      <c r="C15" s="121">
        <v>88564900</v>
      </c>
      <c r="D15" s="122">
        <v>88564900</v>
      </c>
      <c r="E15" s="122">
        <v>0</v>
      </c>
      <c r="F15" s="122">
        <v>0</v>
      </c>
    </row>
    <row r="16" spans="1:6" ht="78.75">
      <c r="A16" s="63">
        <v>11010200</v>
      </c>
      <c r="B16" s="64" t="s">
        <v>334</v>
      </c>
      <c r="C16" s="121">
        <v>14960000</v>
      </c>
      <c r="D16" s="122">
        <v>14960000</v>
      </c>
      <c r="E16" s="122">
        <v>0</v>
      </c>
      <c r="F16" s="122">
        <v>0</v>
      </c>
    </row>
    <row r="17" spans="1:6" ht="47.25">
      <c r="A17" s="63">
        <v>11010400</v>
      </c>
      <c r="B17" s="64" t="s">
        <v>335</v>
      </c>
      <c r="C17" s="121">
        <v>560000</v>
      </c>
      <c r="D17" s="122">
        <v>560000</v>
      </c>
      <c r="E17" s="122">
        <v>0</v>
      </c>
      <c r="F17" s="122">
        <v>0</v>
      </c>
    </row>
    <row r="18" spans="1:6" ht="47.25">
      <c r="A18" s="63">
        <v>11010500</v>
      </c>
      <c r="B18" s="64" t="s">
        <v>336</v>
      </c>
      <c r="C18" s="121">
        <v>680000</v>
      </c>
      <c r="D18" s="122">
        <v>680000</v>
      </c>
      <c r="E18" s="122">
        <v>0</v>
      </c>
      <c r="F18" s="122">
        <v>0</v>
      </c>
    </row>
    <row r="19" spans="1:6" ht="78.75">
      <c r="A19" s="63">
        <v>11010900</v>
      </c>
      <c r="B19" s="64" t="s">
        <v>337</v>
      </c>
      <c r="C19" s="121">
        <v>175700</v>
      </c>
      <c r="D19" s="122">
        <v>175700</v>
      </c>
      <c r="E19" s="122">
        <v>0</v>
      </c>
      <c r="F19" s="122">
        <v>0</v>
      </c>
    </row>
    <row r="20" spans="1:6" ht="15.75">
      <c r="A20" s="61">
        <v>11020000</v>
      </c>
      <c r="B20" s="62" t="s">
        <v>338</v>
      </c>
      <c r="C20" s="119">
        <v>266500</v>
      </c>
      <c r="D20" s="120">
        <v>266500</v>
      </c>
      <c r="E20" s="120">
        <v>0</v>
      </c>
      <c r="F20" s="120">
        <v>0</v>
      </c>
    </row>
    <row r="21" spans="1:6" ht="31.5">
      <c r="A21" s="63">
        <v>11020200</v>
      </c>
      <c r="B21" s="64" t="s">
        <v>339</v>
      </c>
      <c r="C21" s="121">
        <v>266500</v>
      </c>
      <c r="D21" s="122">
        <v>266500</v>
      </c>
      <c r="E21" s="122">
        <v>0</v>
      </c>
      <c r="F21" s="122">
        <v>0</v>
      </c>
    </row>
    <row r="22" spans="1:6" ht="15.75">
      <c r="A22" s="61">
        <v>14000000</v>
      </c>
      <c r="B22" s="62" t="s">
        <v>340</v>
      </c>
      <c r="C22" s="119">
        <v>4451100</v>
      </c>
      <c r="D22" s="120">
        <v>4451100</v>
      </c>
      <c r="E22" s="120">
        <v>0</v>
      </c>
      <c r="F22" s="120">
        <v>0</v>
      </c>
    </row>
    <row r="23" spans="1:6" ht="47.25">
      <c r="A23" s="63">
        <v>14040000</v>
      </c>
      <c r="B23" s="64" t="s">
        <v>341</v>
      </c>
      <c r="C23" s="121">
        <v>4451100</v>
      </c>
      <c r="D23" s="122">
        <v>4451100</v>
      </c>
      <c r="E23" s="122">
        <v>0</v>
      </c>
      <c r="F23" s="122">
        <v>0</v>
      </c>
    </row>
    <row r="24" spans="1:6" ht="15.75">
      <c r="A24" s="61">
        <v>18000000</v>
      </c>
      <c r="B24" s="62" t="s">
        <v>342</v>
      </c>
      <c r="C24" s="119">
        <v>17680200</v>
      </c>
      <c r="D24" s="120">
        <v>17680200</v>
      </c>
      <c r="E24" s="120">
        <v>0</v>
      </c>
      <c r="F24" s="120">
        <v>0</v>
      </c>
    </row>
    <row r="25" spans="1:6" ht="15.75">
      <c r="A25" s="61">
        <v>18010000</v>
      </c>
      <c r="B25" s="62" t="s">
        <v>343</v>
      </c>
      <c r="C25" s="119">
        <v>8179600</v>
      </c>
      <c r="D25" s="120">
        <v>8179600</v>
      </c>
      <c r="E25" s="120">
        <v>0</v>
      </c>
      <c r="F25" s="120">
        <v>0</v>
      </c>
    </row>
    <row r="26" spans="1:6" ht="63">
      <c r="A26" s="63">
        <v>18010100</v>
      </c>
      <c r="B26" s="64" t="s">
        <v>344</v>
      </c>
      <c r="C26" s="121">
        <v>3100</v>
      </c>
      <c r="D26" s="122">
        <v>3100</v>
      </c>
      <c r="E26" s="122">
        <v>0</v>
      </c>
      <c r="F26" s="122">
        <v>0</v>
      </c>
    </row>
    <row r="27" spans="1:6" ht="63">
      <c r="A27" s="63">
        <v>18010200</v>
      </c>
      <c r="B27" s="64" t="s">
        <v>345</v>
      </c>
      <c r="C27" s="121">
        <v>21300</v>
      </c>
      <c r="D27" s="122">
        <v>21300</v>
      </c>
      <c r="E27" s="122">
        <v>0</v>
      </c>
      <c r="F27" s="122">
        <v>0</v>
      </c>
    </row>
    <row r="28" spans="1:6" ht="63">
      <c r="A28" s="63">
        <v>18010300</v>
      </c>
      <c r="B28" s="64" t="s">
        <v>346</v>
      </c>
      <c r="C28" s="121">
        <v>34600</v>
      </c>
      <c r="D28" s="122">
        <v>34600</v>
      </c>
      <c r="E28" s="122">
        <v>0</v>
      </c>
      <c r="F28" s="122">
        <v>0</v>
      </c>
    </row>
    <row r="29" spans="1:6" ht="63">
      <c r="A29" s="63">
        <v>18010400</v>
      </c>
      <c r="B29" s="64" t="s">
        <v>347</v>
      </c>
      <c r="C29" s="121">
        <v>606300</v>
      </c>
      <c r="D29" s="122">
        <v>606300</v>
      </c>
      <c r="E29" s="122">
        <v>0</v>
      </c>
      <c r="F29" s="122">
        <v>0</v>
      </c>
    </row>
    <row r="30" spans="1:6" ht="15.75">
      <c r="A30" s="63">
        <v>18010500</v>
      </c>
      <c r="B30" s="64" t="s">
        <v>348</v>
      </c>
      <c r="C30" s="121">
        <v>2663900</v>
      </c>
      <c r="D30" s="122">
        <v>2663900</v>
      </c>
      <c r="E30" s="122">
        <v>0</v>
      </c>
      <c r="F30" s="122">
        <v>0</v>
      </c>
    </row>
    <row r="31" spans="1:6" ht="15.75">
      <c r="A31" s="63">
        <v>18010600</v>
      </c>
      <c r="B31" s="64" t="s">
        <v>349</v>
      </c>
      <c r="C31" s="121">
        <v>2940700</v>
      </c>
      <c r="D31" s="122">
        <v>2940700</v>
      </c>
      <c r="E31" s="122">
        <v>0</v>
      </c>
      <c r="F31" s="122">
        <v>0</v>
      </c>
    </row>
    <row r="32" spans="1:6" ht="15.75">
      <c r="A32" s="63">
        <v>18010700</v>
      </c>
      <c r="B32" s="64" t="s">
        <v>350</v>
      </c>
      <c r="C32" s="121">
        <v>194700</v>
      </c>
      <c r="D32" s="122">
        <v>194700</v>
      </c>
      <c r="E32" s="122">
        <v>0</v>
      </c>
      <c r="F32" s="122">
        <v>0</v>
      </c>
    </row>
    <row r="33" spans="1:6" ht="15.75">
      <c r="A33" s="63">
        <v>18010900</v>
      </c>
      <c r="B33" s="64" t="s">
        <v>351</v>
      </c>
      <c r="C33" s="121">
        <v>1455000</v>
      </c>
      <c r="D33" s="122">
        <v>1455000</v>
      </c>
      <c r="E33" s="122">
        <v>0</v>
      </c>
      <c r="F33" s="122">
        <v>0</v>
      </c>
    </row>
    <row r="34" spans="1:6" ht="15.75">
      <c r="A34" s="63">
        <v>18011000</v>
      </c>
      <c r="B34" s="64" t="s">
        <v>352</v>
      </c>
      <c r="C34" s="121">
        <v>56000</v>
      </c>
      <c r="D34" s="122">
        <v>56000</v>
      </c>
      <c r="E34" s="122">
        <v>0</v>
      </c>
      <c r="F34" s="122">
        <v>0</v>
      </c>
    </row>
    <row r="35" spans="1:6" ht="15.75">
      <c r="A35" s="63">
        <v>18011100</v>
      </c>
      <c r="B35" s="64" t="s">
        <v>353</v>
      </c>
      <c r="C35" s="121">
        <v>204000</v>
      </c>
      <c r="D35" s="122">
        <v>204000</v>
      </c>
      <c r="E35" s="122">
        <v>0</v>
      </c>
      <c r="F35" s="122">
        <v>0</v>
      </c>
    </row>
    <row r="36" spans="1:6" ht="15.75">
      <c r="A36" s="61">
        <v>18050000</v>
      </c>
      <c r="B36" s="62" t="s">
        <v>354</v>
      </c>
      <c r="C36" s="119">
        <v>9500600</v>
      </c>
      <c r="D36" s="120">
        <v>9500600</v>
      </c>
      <c r="E36" s="120">
        <v>0</v>
      </c>
      <c r="F36" s="120">
        <v>0</v>
      </c>
    </row>
    <row r="37" spans="1:6" ht="15.75">
      <c r="A37" s="63">
        <v>18050300</v>
      </c>
      <c r="B37" s="64" t="s">
        <v>355</v>
      </c>
      <c r="C37" s="121">
        <v>1721000</v>
      </c>
      <c r="D37" s="122">
        <v>1721000</v>
      </c>
      <c r="E37" s="122">
        <v>0</v>
      </c>
      <c r="F37" s="122">
        <v>0</v>
      </c>
    </row>
    <row r="38" spans="1:6" ht="15.75">
      <c r="A38" s="63">
        <v>18050400</v>
      </c>
      <c r="B38" s="64" t="s">
        <v>356</v>
      </c>
      <c r="C38" s="121">
        <v>7767600</v>
      </c>
      <c r="D38" s="122">
        <v>7767600</v>
      </c>
      <c r="E38" s="122">
        <v>0</v>
      </c>
      <c r="F38" s="122">
        <v>0</v>
      </c>
    </row>
    <row r="39" spans="1:6" ht="38.25" customHeight="1">
      <c r="A39" s="63">
        <v>18050500</v>
      </c>
      <c r="B39" s="64" t="s">
        <v>357</v>
      </c>
      <c r="C39" s="121">
        <v>12000</v>
      </c>
      <c r="D39" s="122">
        <v>12000</v>
      </c>
      <c r="E39" s="122">
        <v>0</v>
      </c>
      <c r="F39" s="122">
        <v>0</v>
      </c>
    </row>
    <row r="40" spans="1:6" ht="15.75">
      <c r="A40" s="61">
        <v>19000000</v>
      </c>
      <c r="B40" s="62" t="s">
        <v>358</v>
      </c>
      <c r="C40" s="119">
        <v>73000</v>
      </c>
      <c r="D40" s="120">
        <v>0</v>
      </c>
      <c r="E40" s="120">
        <v>73000</v>
      </c>
      <c r="F40" s="120">
        <v>0</v>
      </c>
    </row>
    <row r="41" spans="1:6" ht="51" customHeight="1">
      <c r="A41" s="61">
        <v>19010000</v>
      </c>
      <c r="B41" s="62" t="s">
        <v>359</v>
      </c>
      <c r="C41" s="119">
        <v>73000</v>
      </c>
      <c r="D41" s="120">
        <v>0</v>
      </c>
      <c r="E41" s="120">
        <v>73000</v>
      </c>
      <c r="F41" s="120">
        <v>0</v>
      </c>
    </row>
    <row r="42" spans="1:6" ht="47.25">
      <c r="A42" s="63">
        <v>19010100</v>
      </c>
      <c r="B42" s="64" t="s">
        <v>360</v>
      </c>
      <c r="C42" s="121">
        <v>48180</v>
      </c>
      <c r="D42" s="122">
        <v>0</v>
      </c>
      <c r="E42" s="122">
        <v>48180</v>
      </c>
      <c r="F42" s="122">
        <v>0</v>
      </c>
    </row>
    <row r="43" spans="1:6" ht="31.5">
      <c r="A43" s="63">
        <v>19010200</v>
      </c>
      <c r="B43" s="64" t="s">
        <v>361</v>
      </c>
      <c r="C43" s="121">
        <v>12550</v>
      </c>
      <c r="D43" s="122">
        <v>0</v>
      </c>
      <c r="E43" s="122">
        <v>12550</v>
      </c>
      <c r="F43" s="122">
        <v>0</v>
      </c>
    </row>
    <row r="44" spans="1:6" ht="63">
      <c r="A44" s="63">
        <v>19010300</v>
      </c>
      <c r="B44" s="64" t="s">
        <v>362</v>
      </c>
      <c r="C44" s="121">
        <v>12270</v>
      </c>
      <c r="D44" s="122">
        <v>0</v>
      </c>
      <c r="E44" s="122">
        <v>12270</v>
      </c>
      <c r="F44" s="122">
        <v>0</v>
      </c>
    </row>
    <row r="45" spans="1:6" ht="15.75">
      <c r="A45" s="61">
        <v>20000000</v>
      </c>
      <c r="B45" s="62" t="s">
        <v>363</v>
      </c>
      <c r="C45" s="119">
        <v>7294220</v>
      </c>
      <c r="D45" s="120">
        <v>904300</v>
      </c>
      <c r="E45" s="120">
        <v>6389920</v>
      </c>
      <c r="F45" s="120">
        <v>0</v>
      </c>
    </row>
    <row r="46" spans="1:6" ht="47.25" customHeight="1">
      <c r="A46" s="61">
        <v>21000000</v>
      </c>
      <c r="B46" s="62" t="s">
        <v>364</v>
      </c>
      <c r="C46" s="119">
        <v>118300</v>
      </c>
      <c r="D46" s="120">
        <v>118300</v>
      </c>
      <c r="E46" s="120">
        <v>0</v>
      </c>
      <c r="F46" s="120">
        <v>0</v>
      </c>
    </row>
    <row r="47" spans="1:6" ht="94.5" customHeight="1">
      <c r="A47" s="61">
        <v>21010000</v>
      </c>
      <c r="B47" s="62" t="s">
        <v>365</v>
      </c>
      <c r="C47" s="119">
        <v>117300</v>
      </c>
      <c r="D47" s="120">
        <v>117300</v>
      </c>
      <c r="E47" s="120">
        <v>0</v>
      </c>
      <c r="F47" s="120">
        <v>0</v>
      </c>
    </row>
    <row r="48" spans="1:6" ht="47.25" customHeight="1">
      <c r="A48" s="63">
        <v>21010300</v>
      </c>
      <c r="B48" s="64" t="s">
        <v>366</v>
      </c>
      <c r="C48" s="121">
        <v>117300</v>
      </c>
      <c r="D48" s="122">
        <v>117300</v>
      </c>
      <c r="E48" s="122">
        <v>0</v>
      </c>
      <c r="F48" s="122">
        <v>0</v>
      </c>
    </row>
    <row r="49" spans="1:6" ht="12.75" customHeight="1">
      <c r="A49" s="61">
        <v>21080000</v>
      </c>
      <c r="B49" s="62" t="s">
        <v>367</v>
      </c>
      <c r="C49" s="119">
        <v>1000</v>
      </c>
      <c r="D49" s="120">
        <v>1000</v>
      </c>
      <c r="E49" s="120">
        <v>0</v>
      </c>
      <c r="F49" s="120">
        <v>0</v>
      </c>
    </row>
    <row r="50" spans="1:6" ht="15.75">
      <c r="A50" s="63">
        <v>21081100</v>
      </c>
      <c r="B50" s="64" t="s">
        <v>368</v>
      </c>
      <c r="C50" s="121">
        <v>1000</v>
      </c>
      <c r="D50" s="122">
        <v>1000</v>
      </c>
      <c r="E50" s="122">
        <v>0</v>
      </c>
      <c r="F50" s="122">
        <v>0</v>
      </c>
    </row>
    <row r="51" spans="1:6" ht="15.75" customHeight="1">
      <c r="A51" s="61">
        <v>22000000</v>
      </c>
      <c r="B51" s="62" t="s">
        <v>369</v>
      </c>
      <c r="C51" s="119">
        <v>656000</v>
      </c>
      <c r="D51" s="120">
        <v>656000</v>
      </c>
      <c r="E51" s="120">
        <v>0</v>
      </c>
      <c r="F51" s="120">
        <v>0</v>
      </c>
    </row>
    <row r="52" spans="1:6" ht="15.75">
      <c r="A52" s="61">
        <v>22010000</v>
      </c>
      <c r="B52" s="62" t="s">
        <v>370</v>
      </c>
      <c r="C52" s="119">
        <v>346000</v>
      </c>
      <c r="D52" s="120">
        <v>346000</v>
      </c>
      <c r="E52" s="120">
        <v>0</v>
      </c>
      <c r="F52" s="120">
        <v>0</v>
      </c>
    </row>
    <row r="53" spans="1:6" ht="47.25" customHeight="1">
      <c r="A53" s="63">
        <v>22010300</v>
      </c>
      <c r="B53" s="64" t="s">
        <v>371</v>
      </c>
      <c r="C53" s="121">
        <v>81000</v>
      </c>
      <c r="D53" s="122">
        <v>81000</v>
      </c>
      <c r="E53" s="122">
        <v>0</v>
      </c>
      <c r="F53" s="122">
        <v>0</v>
      </c>
    </row>
    <row r="54" spans="1:6" ht="15.75" customHeight="1">
      <c r="A54" s="63">
        <v>22012500</v>
      </c>
      <c r="B54" s="64" t="s">
        <v>372</v>
      </c>
      <c r="C54" s="121">
        <v>210000</v>
      </c>
      <c r="D54" s="122">
        <v>210000</v>
      </c>
      <c r="E54" s="122">
        <v>0</v>
      </c>
      <c r="F54" s="122">
        <v>0</v>
      </c>
    </row>
    <row r="55" spans="1:6" ht="31.5">
      <c r="A55" s="63">
        <v>22012600</v>
      </c>
      <c r="B55" s="64" t="s">
        <v>373</v>
      </c>
      <c r="C55" s="121">
        <v>55000</v>
      </c>
      <c r="D55" s="122">
        <v>55000</v>
      </c>
      <c r="E55" s="122">
        <v>0</v>
      </c>
      <c r="F55" s="122">
        <v>0</v>
      </c>
    </row>
    <row r="56" spans="1:6" ht="47.25">
      <c r="A56" s="61">
        <v>22080000</v>
      </c>
      <c r="B56" s="62" t="s">
        <v>374</v>
      </c>
      <c r="C56" s="119">
        <v>168000</v>
      </c>
      <c r="D56" s="120">
        <v>168000</v>
      </c>
      <c r="E56" s="120">
        <v>0</v>
      </c>
      <c r="F56" s="120">
        <v>0</v>
      </c>
    </row>
    <row r="57" spans="1:6" ht="47.25" customHeight="1">
      <c r="A57" s="63">
        <v>22080400</v>
      </c>
      <c r="B57" s="64" t="s">
        <v>375</v>
      </c>
      <c r="C57" s="121">
        <v>168000</v>
      </c>
      <c r="D57" s="122">
        <v>168000</v>
      </c>
      <c r="E57" s="122">
        <v>0</v>
      </c>
      <c r="F57" s="122">
        <v>0</v>
      </c>
    </row>
    <row r="58" spans="1:6" ht="15.75">
      <c r="A58" s="61">
        <v>22090000</v>
      </c>
      <c r="B58" s="62" t="s">
        <v>376</v>
      </c>
      <c r="C58" s="119">
        <v>142000</v>
      </c>
      <c r="D58" s="120">
        <v>142000</v>
      </c>
      <c r="E58" s="120">
        <v>0</v>
      </c>
      <c r="F58" s="120">
        <v>0</v>
      </c>
    </row>
    <row r="59" spans="1:6" ht="63">
      <c r="A59" s="63">
        <v>22090100</v>
      </c>
      <c r="B59" s="64" t="s">
        <v>377</v>
      </c>
      <c r="C59" s="121">
        <v>2000</v>
      </c>
      <c r="D59" s="122">
        <v>2000</v>
      </c>
      <c r="E59" s="122">
        <v>0</v>
      </c>
      <c r="F59" s="122">
        <v>0</v>
      </c>
    </row>
    <row r="60" spans="1:6" ht="12.75" customHeight="1">
      <c r="A60" s="63">
        <v>22090400</v>
      </c>
      <c r="B60" s="64" t="s">
        <v>378</v>
      </c>
      <c r="C60" s="121">
        <v>140000</v>
      </c>
      <c r="D60" s="122">
        <v>140000</v>
      </c>
      <c r="E60" s="122">
        <v>0</v>
      </c>
      <c r="F60" s="122">
        <v>0</v>
      </c>
    </row>
    <row r="61" spans="1:6" ht="15.75">
      <c r="A61" s="61">
        <v>24000000</v>
      </c>
      <c r="B61" s="62" t="s">
        <v>379</v>
      </c>
      <c r="C61" s="119">
        <v>130000</v>
      </c>
      <c r="D61" s="120">
        <v>130000</v>
      </c>
      <c r="E61" s="120">
        <v>0</v>
      </c>
      <c r="F61" s="120">
        <v>0</v>
      </c>
    </row>
    <row r="62" spans="1:6" ht="15.75">
      <c r="A62" s="61">
        <v>24060000</v>
      </c>
      <c r="B62" s="62" t="s">
        <v>367</v>
      </c>
      <c r="C62" s="119">
        <v>130000</v>
      </c>
      <c r="D62" s="120">
        <v>130000</v>
      </c>
      <c r="E62" s="120">
        <v>0</v>
      </c>
      <c r="F62" s="120">
        <v>0</v>
      </c>
    </row>
    <row r="63" spans="1:6" ht="15.75">
      <c r="A63" s="63">
        <v>24060300</v>
      </c>
      <c r="B63" s="64" t="s">
        <v>367</v>
      </c>
      <c r="C63" s="121">
        <v>130000</v>
      </c>
      <c r="D63" s="122">
        <v>130000</v>
      </c>
      <c r="E63" s="122">
        <v>0</v>
      </c>
      <c r="F63" s="122">
        <v>0</v>
      </c>
    </row>
    <row r="64" spans="1:6" ht="15.75">
      <c r="A64" s="61">
        <v>25000000</v>
      </c>
      <c r="B64" s="62" t="s">
        <v>380</v>
      </c>
      <c r="C64" s="119">
        <v>6389920</v>
      </c>
      <c r="D64" s="120">
        <v>0</v>
      </c>
      <c r="E64" s="120">
        <v>6389920</v>
      </c>
      <c r="F64" s="120">
        <v>0</v>
      </c>
    </row>
    <row r="65" spans="1:6" ht="47.25">
      <c r="A65" s="61">
        <v>25010000</v>
      </c>
      <c r="B65" s="62" t="s">
        <v>381</v>
      </c>
      <c r="C65" s="119">
        <v>6389920</v>
      </c>
      <c r="D65" s="120">
        <v>0</v>
      </c>
      <c r="E65" s="120">
        <v>6389920</v>
      </c>
      <c r="F65" s="120">
        <v>0</v>
      </c>
    </row>
    <row r="66" spans="1:6" ht="31.5">
      <c r="A66" s="63">
        <v>25010100</v>
      </c>
      <c r="B66" s="64" t="s">
        <v>382</v>
      </c>
      <c r="C66" s="121">
        <v>5894590</v>
      </c>
      <c r="D66" s="122">
        <v>0</v>
      </c>
      <c r="E66" s="122">
        <v>5894590</v>
      </c>
      <c r="F66" s="122">
        <v>0</v>
      </c>
    </row>
    <row r="67" spans="1:6" ht="31.5">
      <c r="A67" s="63">
        <v>25010200</v>
      </c>
      <c r="B67" s="64" t="s">
        <v>383</v>
      </c>
      <c r="C67" s="121">
        <v>244340</v>
      </c>
      <c r="D67" s="122">
        <v>0</v>
      </c>
      <c r="E67" s="122">
        <v>244340</v>
      </c>
      <c r="F67" s="122">
        <v>0</v>
      </c>
    </row>
    <row r="68" spans="1:6" ht="15.75">
      <c r="A68" s="63">
        <v>25010300</v>
      </c>
      <c r="B68" s="64" t="s">
        <v>384</v>
      </c>
      <c r="C68" s="121">
        <v>250990</v>
      </c>
      <c r="D68" s="122">
        <v>0</v>
      </c>
      <c r="E68" s="122">
        <v>250990</v>
      </c>
      <c r="F68" s="122">
        <v>0</v>
      </c>
    </row>
    <row r="69" spans="1:6" ht="15.75">
      <c r="A69" s="61">
        <v>30000000</v>
      </c>
      <c r="B69" s="62" t="s">
        <v>385</v>
      </c>
      <c r="C69" s="119">
        <v>245000</v>
      </c>
      <c r="D69" s="120">
        <v>10000</v>
      </c>
      <c r="E69" s="120">
        <v>235000</v>
      </c>
      <c r="F69" s="120">
        <v>235000</v>
      </c>
    </row>
    <row r="70" spans="1:6" ht="31.5">
      <c r="A70" s="61">
        <v>31000000</v>
      </c>
      <c r="B70" s="62" t="s">
        <v>386</v>
      </c>
      <c r="C70" s="119">
        <v>125000</v>
      </c>
      <c r="D70" s="120">
        <v>10000</v>
      </c>
      <c r="E70" s="120">
        <v>115000</v>
      </c>
      <c r="F70" s="120">
        <v>115000</v>
      </c>
    </row>
    <row r="71" spans="1:6" ht="94.5">
      <c r="A71" s="61">
        <v>31010000</v>
      </c>
      <c r="B71" s="62" t="s">
        <v>387</v>
      </c>
      <c r="C71" s="119">
        <v>10000</v>
      </c>
      <c r="D71" s="120">
        <v>10000</v>
      </c>
      <c r="E71" s="120">
        <v>0</v>
      </c>
      <c r="F71" s="120">
        <v>0</v>
      </c>
    </row>
    <row r="72" spans="1:6" ht="78.75" customHeight="1">
      <c r="A72" s="63">
        <v>31010200</v>
      </c>
      <c r="B72" s="64" t="s">
        <v>388</v>
      </c>
      <c r="C72" s="121">
        <v>10000</v>
      </c>
      <c r="D72" s="122">
        <v>10000</v>
      </c>
      <c r="E72" s="122">
        <v>0</v>
      </c>
      <c r="F72" s="122">
        <v>0</v>
      </c>
    </row>
    <row r="73" spans="1:6" ht="47.25">
      <c r="A73" s="63">
        <v>31030000</v>
      </c>
      <c r="B73" s="64" t="s">
        <v>389</v>
      </c>
      <c r="C73" s="121">
        <v>115000</v>
      </c>
      <c r="D73" s="122">
        <v>0</v>
      </c>
      <c r="E73" s="122">
        <v>115000</v>
      </c>
      <c r="F73" s="122">
        <v>115000</v>
      </c>
    </row>
    <row r="74" spans="1:6" ht="31.5">
      <c r="A74" s="61">
        <v>33000000</v>
      </c>
      <c r="B74" s="62" t="s">
        <v>390</v>
      </c>
      <c r="C74" s="119">
        <v>120000</v>
      </c>
      <c r="D74" s="120">
        <v>0</v>
      </c>
      <c r="E74" s="120">
        <v>120000</v>
      </c>
      <c r="F74" s="120">
        <v>120000</v>
      </c>
    </row>
    <row r="75" spans="1:6" ht="15.75">
      <c r="A75" s="61">
        <v>33010000</v>
      </c>
      <c r="B75" s="62" t="s">
        <v>391</v>
      </c>
      <c r="C75" s="119">
        <v>120000</v>
      </c>
      <c r="D75" s="120">
        <v>0</v>
      </c>
      <c r="E75" s="120">
        <v>120000</v>
      </c>
      <c r="F75" s="120">
        <v>120000</v>
      </c>
    </row>
    <row r="76" spans="1:6" ht="78.75">
      <c r="A76" s="63">
        <v>33010100</v>
      </c>
      <c r="B76" s="64" t="s">
        <v>392</v>
      </c>
      <c r="C76" s="121">
        <v>120000</v>
      </c>
      <c r="D76" s="122">
        <v>0</v>
      </c>
      <c r="E76" s="122">
        <v>120000</v>
      </c>
      <c r="F76" s="122">
        <v>120000</v>
      </c>
    </row>
    <row r="77" spans="1:6" ht="15.75">
      <c r="A77" s="129" t="s">
        <v>393</v>
      </c>
      <c r="B77" s="130"/>
      <c r="C77" s="119">
        <v>134950620</v>
      </c>
      <c r="D77" s="119">
        <v>128252700</v>
      </c>
      <c r="E77" s="119">
        <v>6697920</v>
      </c>
      <c r="F77" s="119">
        <v>235000</v>
      </c>
    </row>
    <row r="78" spans="1:6" ht="15.75">
      <c r="A78" s="61">
        <v>40000000</v>
      </c>
      <c r="B78" s="62" t="s">
        <v>394</v>
      </c>
      <c r="C78" s="119">
        <v>347586600</v>
      </c>
      <c r="D78" s="120">
        <v>347586600</v>
      </c>
      <c r="E78" s="120">
        <v>0</v>
      </c>
      <c r="F78" s="120">
        <v>0</v>
      </c>
    </row>
    <row r="79" spans="1:6" ht="15.75">
      <c r="A79" s="61">
        <v>41000000</v>
      </c>
      <c r="B79" s="62" t="s">
        <v>395</v>
      </c>
      <c r="C79" s="119">
        <v>347586600</v>
      </c>
      <c r="D79" s="120">
        <v>347586600</v>
      </c>
      <c r="E79" s="120">
        <v>0</v>
      </c>
      <c r="F79" s="120">
        <v>0</v>
      </c>
    </row>
    <row r="80" spans="1:6" ht="15.75">
      <c r="A80" s="61">
        <v>41030000</v>
      </c>
      <c r="B80" s="62" t="s">
        <v>396</v>
      </c>
      <c r="C80" s="119">
        <v>347586600</v>
      </c>
      <c r="D80" s="120">
        <v>347586600</v>
      </c>
      <c r="E80" s="120">
        <v>0</v>
      </c>
      <c r="F80" s="120">
        <v>0</v>
      </c>
    </row>
    <row r="81" spans="1:6" ht="94.5" customHeight="1">
      <c r="A81" s="63">
        <v>41030600</v>
      </c>
      <c r="B81" s="64" t="s">
        <v>397</v>
      </c>
      <c r="C81" s="121">
        <v>100667500</v>
      </c>
      <c r="D81" s="122">
        <v>100667500</v>
      </c>
      <c r="E81" s="122">
        <v>0</v>
      </c>
      <c r="F81" s="122">
        <v>0</v>
      </c>
    </row>
    <row r="82" spans="1:6" ht="94.5" customHeight="1">
      <c r="A82" s="63">
        <v>41030800</v>
      </c>
      <c r="B82" s="64" t="s">
        <v>398</v>
      </c>
      <c r="C82" s="121">
        <v>142366200</v>
      </c>
      <c r="D82" s="122">
        <v>142366200</v>
      </c>
      <c r="E82" s="122">
        <v>0</v>
      </c>
      <c r="F82" s="122">
        <v>0</v>
      </c>
    </row>
    <row r="83" spans="1:6" ht="63" customHeight="1">
      <c r="A83" s="63">
        <v>41031000</v>
      </c>
      <c r="B83" s="64" t="s">
        <v>399</v>
      </c>
      <c r="C83" s="121">
        <v>848900</v>
      </c>
      <c r="D83" s="122">
        <v>848900</v>
      </c>
      <c r="E83" s="122">
        <v>0</v>
      </c>
      <c r="F83" s="122">
        <v>0</v>
      </c>
    </row>
    <row r="84" spans="1:6" ht="31.5">
      <c r="A84" s="63">
        <v>41033900</v>
      </c>
      <c r="B84" s="64" t="s">
        <v>294</v>
      </c>
      <c r="C84" s="121">
        <v>43792800</v>
      </c>
      <c r="D84" s="122">
        <v>43792800</v>
      </c>
      <c r="E84" s="122">
        <v>0</v>
      </c>
      <c r="F84" s="122">
        <v>0</v>
      </c>
    </row>
    <row r="85" spans="1:6" ht="31.5">
      <c r="A85" s="63">
        <v>41034200</v>
      </c>
      <c r="B85" s="64" t="s">
        <v>295</v>
      </c>
      <c r="C85" s="121">
        <v>58569400</v>
      </c>
      <c r="D85" s="122">
        <v>58569400</v>
      </c>
      <c r="E85" s="122">
        <v>0</v>
      </c>
      <c r="F85" s="122">
        <v>0</v>
      </c>
    </row>
    <row r="86" spans="1:6" ht="94.5" customHeight="1">
      <c r="A86" s="63">
        <v>41035000</v>
      </c>
      <c r="B86" s="64" t="s">
        <v>400</v>
      </c>
      <c r="C86" s="121">
        <v>18200</v>
      </c>
      <c r="D86" s="122">
        <v>18200</v>
      </c>
      <c r="E86" s="122">
        <v>0</v>
      </c>
      <c r="F86" s="122">
        <v>0</v>
      </c>
    </row>
    <row r="87" spans="1:9" ht="94.5">
      <c r="A87" s="63">
        <v>41035800</v>
      </c>
      <c r="B87" s="64" t="s">
        <v>401</v>
      </c>
      <c r="C87" s="121">
        <v>1323600</v>
      </c>
      <c r="D87" s="122">
        <v>1323600</v>
      </c>
      <c r="E87" s="122">
        <v>0</v>
      </c>
      <c r="F87" s="122">
        <v>0</v>
      </c>
      <c r="I87" s="14">
        <f>D81+D82+D83+D87+D86</f>
        <v>245224400</v>
      </c>
    </row>
    <row r="88" spans="1:6" ht="15.75">
      <c r="A88" s="129" t="s">
        <v>402</v>
      </c>
      <c r="B88" s="130"/>
      <c r="C88" s="119">
        <v>482537220</v>
      </c>
      <c r="D88" s="119">
        <v>475839300</v>
      </c>
      <c r="E88" s="119">
        <v>6697920</v>
      </c>
      <c r="F88" s="119">
        <v>235000</v>
      </c>
    </row>
    <row r="89" spans="1:6" ht="15.75">
      <c r="A89" s="12"/>
      <c r="B89" s="12"/>
      <c r="C89" s="12"/>
      <c r="D89" s="12"/>
      <c r="E89" s="12"/>
      <c r="F89" s="12"/>
    </row>
    <row r="90" spans="1:6" ht="15.75">
      <c r="A90" s="12" t="s">
        <v>196</v>
      </c>
      <c r="B90" s="17"/>
      <c r="C90" s="12"/>
      <c r="D90" s="12" t="s">
        <v>197</v>
      </c>
      <c r="E90" s="17"/>
      <c r="F90" s="12"/>
    </row>
  </sheetData>
  <sheetProtection/>
  <mergeCells count="8">
    <mergeCell ref="A6:F6"/>
    <mergeCell ref="A8:A10"/>
    <mergeCell ref="B8:B10"/>
    <mergeCell ref="C8:C10"/>
    <mergeCell ref="D8:D10"/>
    <mergeCell ref="E8:F8"/>
    <mergeCell ref="E9:E10"/>
    <mergeCell ref="F9:F10"/>
  </mergeCells>
  <printOptions/>
  <pageMargins left="0.7" right="0.7" top="0.75" bottom="0.75" header="0.3" footer="0.3"/>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H23"/>
  <sheetViews>
    <sheetView view="pageBreakPreview" zoomScale="60" zoomScalePageLayoutView="0" workbookViewId="0" topLeftCell="A1">
      <selection activeCell="F4" sqref="F4"/>
    </sheetView>
  </sheetViews>
  <sheetFormatPr defaultColWidth="9.00390625" defaultRowHeight="12.75"/>
  <cols>
    <col min="1" max="1" width="10.125" style="0" bestFit="1" customWidth="1"/>
    <col min="2" max="2" width="25.25390625" style="0" customWidth="1"/>
    <col min="3" max="3" width="13.375" style="0" customWidth="1"/>
    <col min="4" max="4" width="17.00390625" style="0" customWidth="1"/>
    <col min="5" max="5" width="21.25390625" style="0" customWidth="1"/>
    <col min="6" max="6" width="26.125" style="0" bestFit="1" customWidth="1"/>
  </cols>
  <sheetData>
    <row r="1" spans="1:6" ht="15.75">
      <c r="A1" s="59"/>
      <c r="B1" s="59"/>
      <c r="C1" s="59"/>
      <c r="D1" s="59"/>
      <c r="E1" s="59"/>
      <c r="F1" s="59" t="s">
        <v>81</v>
      </c>
    </row>
    <row r="2" spans="1:6" ht="15.75">
      <c r="A2" s="59"/>
      <c r="B2" s="59"/>
      <c r="C2" s="59"/>
      <c r="D2" s="59"/>
      <c r="E2" s="59"/>
      <c r="F2" s="59" t="s">
        <v>23</v>
      </c>
    </row>
    <row r="3" spans="1:6" ht="15.75">
      <c r="A3" s="59"/>
      <c r="B3" s="59"/>
      <c r="C3" s="59"/>
      <c r="D3" s="59"/>
      <c r="E3" s="59"/>
      <c r="F3" s="59" t="s">
        <v>195</v>
      </c>
    </row>
    <row r="4" spans="1:6" ht="15.75">
      <c r="A4" s="59"/>
      <c r="B4" s="59"/>
      <c r="C4" s="59"/>
      <c r="D4" s="59"/>
      <c r="E4" s="59"/>
      <c r="F4" s="59" t="s">
        <v>409</v>
      </c>
    </row>
    <row r="5" spans="1:6" ht="15.75">
      <c r="A5" s="12"/>
      <c r="B5" s="12"/>
      <c r="C5" s="12"/>
      <c r="D5" s="12"/>
      <c r="E5" s="12"/>
      <c r="F5" s="12"/>
    </row>
    <row r="6" spans="1:6" ht="15.75">
      <c r="A6" s="135" t="s">
        <v>83</v>
      </c>
      <c r="B6" s="136"/>
      <c r="C6" s="136"/>
      <c r="D6" s="136"/>
      <c r="E6" s="136"/>
      <c r="F6" s="136"/>
    </row>
    <row r="7" spans="1:6" ht="15.75">
      <c r="A7" s="59"/>
      <c r="B7" s="59"/>
      <c r="C7" s="59"/>
      <c r="D7" s="59"/>
      <c r="E7" s="59"/>
      <c r="F7" s="60" t="s">
        <v>40</v>
      </c>
    </row>
    <row r="8" spans="1:6" ht="12.75" customHeight="1">
      <c r="A8" s="137" t="s">
        <v>39</v>
      </c>
      <c r="B8" s="137" t="s">
        <v>42</v>
      </c>
      <c r="C8" s="140" t="s">
        <v>38</v>
      </c>
      <c r="D8" s="137" t="s">
        <v>18</v>
      </c>
      <c r="E8" s="143" t="s">
        <v>19</v>
      </c>
      <c r="F8" s="144"/>
    </row>
    <row r="9" spans="1:6" ht="12.75" customHeight="1">
      <c r="A9" s="138"/>
      <c r="B9" s="138"/>
      <c r="C9" s="141"/>
      <c r="D9" s="138"/>
      <c r="E9" s="137" t="s">
        <v>38</v>
      </c>
      <c r="F9" s="137" t="s">
        <v>41</v>
      </c>
    </row>
    <row r="10" spans="1:6" ht="75.75" customHeight="1">
      <c r="A10" s="139"/>
      <c r="B10" s="139"/>
      <c r="C10" s="142"/>
      <c r="D10" s="139"/>
      <c r="E10" s="139"/>
      <c r="F10" s="139"/>
    </row>
    <row r="11" spans="1:6" ht="15.75">
      <c r="A11" s="23">
        <v>1</v>
      </c>
      <c r="B11" s="23">
        <v>2</v>
      </c>
      <c r="C11" s="24">
        <v>3</v>
      </c>
      <c r="D11" s="23">
        <v>4</v>
      </c>
      <c r="E11" s="23">
        <v>5</v>
      </c>
      <c r="F11" s="23">
        <v>6</v>
      </c>
    </row>
    <row r="12" spans="1:6" ht="36.75" customHeight="1">
      <c r="A12" s="61">
        <v>200000</v>
      </c>
      <c r="B12" s="62" t="s">
        <v>43</v>
      </c>
      <c r="C12" s="119">
        <v>0</v>
      </c>
      <c r="D12" s="120">
        <v>-5771398</v>
      </c>
      <c r="E12" s="120">
        <v>5771398</v>
      </c>
      <c r="F12" s="120">
        <v>5771398</v>
      </c>
    </row>
    <row r="13" spans="1:6" ht="114" customHeight="1">
      <c r="A13" s="61">
        <v>208000</v>
      </c>
      <c r="B13" s="62" t="s">
        <v>44</v>
      </c>
      <c r="C13" s="119">
        <v>0</v>
      </c>
      <c r="D13" s="120">
        <v>-5771398</v>
      </c>
      <c r="E13" s="120">
        <v>5771398</v>
      </c>
      <c r="F13" s="120">
        <v>5771398</v>
      </c>
    </row>
    <row r="14" spans="1:6" ht="27.75" customHeight="1">
      <c r="A14" s="63">
        <v>208100</v>
      </c>
      <c r="B14" s="64" t="s">
        <v>45</v>
      </c>
      <c r="C14" s="121">
        <v>40000</v>
      </c>
      <c r="D14" s="122">
        <v>40000</v>
      </c>
      <c r="E14" s="122">
        <v>0</v>
      </c>
      <c r="F14" s="122">
        <v>0</v>
      </c>
    </row>
    <row r="15" spans="1:6" ht="15.75">
      <c r="A15" s="63">
        <v>208200</v>
      </c>
      <c r="B15" s="64" t="s">
        <v>46</v>
      </c>
      <c r="C15" s="121">
        <v>40000</v>
      </c>
      <c r="D15" s="122">
        <v>40000</v>
      </c>
      <c r="E15" s="122">
        <v>0</v>
      </c>
      <c r="F15" s="122">
        <v>0</v>
      </c>
    </row>
    <row r="16" spans="1:6" ht="78.75" customHeight="1">
      <c r="A16" s="63">
        <v>208400</v>
      </c>
      <c r="B16" s="64" t="s">
        <v>47</v>
      </c>
      <c r="C16" s="121">
        <v>0</v>
      </c>
      <c r="D16" s="122">
        <v>-5771398</v>
      </c>
      <c r="E16" s="122">
        <v>5771398</v>
      </c>
      <c r="F16" s="122">
        <v>5771398</v>
      </c>
    </row>
    <row r="17" spans="1:6" ht="47.25">
      <c r="A17" s="61">
        <v>600000</v>
      </c>
      <c r="B17" s="62" t="s">
        <v>48</v>
      </c>
      <c r="C17" s="119">
        <v>0</v>
      </c>
      <c r="D17" s="120">
        <v>-5771398</v>
      </c>
      <c r="E17" s="120">
        <v>5771398</v>
      </c>
      <c r="F17" s="120">
        <v>5771398</v>
      </c>
    </row>
    <row r="18" spans="1:6" ht="89.25" customHeight="1">
      <c r="A18" s="61">
        <v>602000</v>
      </c>
      <c r="B18" s="62" t="s">
        <v>49</v>
      </c>
      <c r="C18" s="119">
        <v>0</v>
      </c>
      <c r="D18" s="120">
        <v>-5771398</v>
      </c>
      <c r="E18" s="120">
        <v>5771398</v>
      </c>
      <c r="F18" s="120">
        <v>5771398</v>
      </c>
    </row>
    <row r="19" spans="1:8" ht="15.75">
      <c r="A19" s="63">
        <v>602100</v>
      </c>
      <c r="B19" s="64" t="s">
        <v>45</v>
      </c>
      <c r="C19" s="121">
        <v>40000</v>
      </c>
      <c r="D19" s="122">
        <v>40000</v>
      </c>
      <c r="E19" s="122">
        <v>0</v>
      </c>
      <c r="F19" s="122">
        <v>0</v>
      </c>
      <c r="G19" s="14"/>
      <c r="H19" s="14"/>
    </row>
    <row r="20" spans="1:6" ht="15.75">
      <c r="A20" s="63">
        <v>602200</v>
      </c>
      <c r="B20" s="64" t="s">
        <v>46</v>
      </c>
      <c r="C20" s="121">
        <v>40000</v>
      </c>
      <c r="D20" s="122">
        <v>40000</v>
      </c>
      <c r="E20" s="122">
        <v>0</v>
      </c>
      <c r="F20" s="122">
        <v>0</v>
      </c>
    </row>
    <row r="21" spans="1:6" ht="78.75" customHeight="1">
      <c r="A21" s="63">
        <v>602400</v>
      </c>
      <c r="B21" s="64" t="s">
        <v>47</v>
      </c>
      <c r="C21" s="121">
        <v>0</v>
      </c>
      <c r="D21" s="122">
        <v>-5771398</v>
      </c>
      <c r="E21" s="122">
        <v>5771398</v>
      </c>
      <c r="F21" s="122">
        <v>5771398</v>
      </c>
    </row>
    <row r="22" spans="1:6" ht="15.75">
      <c r="A22" s="65"/>
      <c r="B22" s="66"/>
      <c r="C22" s="67"/>
      <c r="D22" s="68"/>
      <c r="E22" s="68"/>
      <c r="F22" s="68"/>
    </row>
    <row r="23" spans="1:6" ht="15.75">
      <c r="A23" s="12" t="s">
        <v>196</v>
      </c>
      <c r="B23" s="17"/>
      <c r="C23" s="12"/>
      <c r="D23" s="12" t="s">
        <v>197</v>
      </c>
      <c r="E23" s="17"/>
      <c r="F23" s="12"/>
    </row>
  </sheetData>
  <sheetProtection/>
  <mergeCells count="8">
    <mergeCell ref="A6:F6"/>
    <mergeCell ref="A8:A10"/>
    <mergeCell ref="B8:B10"/>
    <mergeCell ref="C8:C10"/>
    <mergeCell ref="D8:D10"/>
    <mergeCell ref="E8:F8"/>
    <mergeCell ref="E9:E10"/>
    <mergeCell ref="F9:F10"/>
  </mergeCells>
  <printOptions/>
  <pageMargins left="0.26" right="0.19" top="0.75" bottom="0.75" header="0.3" footer="0.3"/>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P144"/>
  <sheetViews>
    <sheetView view="pageBreakPreview" zoomScale="60" zoomScaleNormal="70" zoomScalePageLayoutView="0" workbookViewId="0" topLeftCell="A1">
      <pane xSplit="4" ySplit="13" topLeftCell="K14" activePane="bottomRight" state="frozen"/>
      <selection pane="topLeft" activeCell="A1" sqref="A1"/>
      <selection pane="topRight" activeCell="E1" sqref="E1"/>
      <selection pane="bottomLeft" activeCell="A14" sqref="A14"/>
      <selection pane="bottomRight" activeCell="O4" sqref="O4"/>
    </sheetView>
  </sheetViews>
  <sheetFormatPr defaultColWidth="9.00390625" defaultRowHeight="12.75"/>
  <cols>
    <col min="3" max="3" width="9.125" style="0" customWidth="1"/>
    <col min="4" max="4" width="61.625" style="0" customWidth="1"/>
    <col min="5" max="5" width="13.625" style="0" customWidth="1"/>
    <col min="6" max="6" width="13.00390625" style="0" customWidth="1"/>
    <col min="7" max="7" width="13.625" style="0" customWidth="1"/>
    <col min="8" max="8" width="14.125" style="0" bestFit="1" customWidth="1"/>
    <col min="9" max="9" width="11.75390625" style="0" customWidth="1"/>
    <col min="10" max="10" width="12.00390625" style="0" customWidth="1"/>
    <col min="11" max="11" width="12.875" style="0" customWidth="1"/>
    <col min="12" max="12" width="12.75390625" style="0" bestFit="1" customWidth="1"/>
    <col min="13" max="13" width="11.625" style="0" bestFit="1" customWidth="1"/>
    <col min="14" max="14" width="12.625" style="0" customWidth="1"/>
    <col min="15" max="15" width="12.25390625" style="0" customWidth="1"/>
    <col min="16" max="16" width="14.25390625" style="0" customWidth="1"/>
  </cols>
  <sheetData>
    <row r="1" spans="1:16" ht="12.75">
      <c r="A1" s="11"/>
      <c r="B1" s="11"/>
      <c r="C1" s="11"/>
      <c r="D1" s="11"/>
      <c r="E1" s="11"/>
      <c r="F1" s="11"/>
      <c r="G1" s="11"/>
      <c r="H1" s="11"/>
      <c r="I1" s="11"/>
      <c r="J1" s="11"/>
      <c r="K1" s="11"/>
      <c r="L1" s="11"/>
      <c r="M1" s="11"/>
      <c r="N1" s="11"/>
      <c r="O1" s="11" t="s">
        <v>82</v>
      </c>
      <c r="P1" s="11"/>
    </row>
    <row r="2" spans="1:16" ht="12.75">
      <c r="A2" s="11"/>
      <c r="B2" s="11"/>
      <c r="C2" s="11"/>
      <c r="D2" s="11"/>
      <c r="E2" s="11"/>
      <c r="F2" s="11"/>
      <c r="G2" s="11"/>
      <c r="H2" s="11"/>
      <c r="I2" s="11"/>
      <c r="J2" s="11"/>
      <c r="K2" s="11"/>
      <c r="L2" s="11"/>
      <c r="M2" s="11"/>
      <c r="N2" s="11"/>
      <c r="O2" s="11" t="s">
        <v>23</v>
      </c>
      <c r="P2" s="11"/>
    </row>
    <row r="3" spans="1:16" ht="12.75">
      <c r="A3" s="11"/>
      <c r="B3" s="11"/>
      <c r="C3" s="11"/>
      <c r="D3" s="11"/>
      <c r="E3" s="11"/>
      <c r="F3" s="11"/>
      <c r="G3" s="11"/>
      <c r="H3" s="11"/>
      <c r="I3" s="11"/>
      <c r="J3" s="11"/>
      <c r="K3" s="11"/>
      <c r="L3" s="11"/>
      <c r="M3" s="11"/>
      <c r="N3" s="11"/>
      <c r="O3" s="11" t="s">
        <v>195</v>
      </c>
      <c r="P3" s="11"/>
    </row>
    <row r="4" spans="1:16" ht="12.75">
      <c r="A4" s="11"/>
      <c r="B4" s="11"/>
      <c r="C4" s="11"/>
      <c r="D4" s="11"/>
      <c r="E4" s="11"/>
      <c r="F4" s="11"/>
      <c r="G4" s="11"/>
      <c r="H4" s="11"/>
      <c r="I4" s="11"/>
      <c r="J4" s="11"/>
      <c r="K4" s="11"/>
      <c r="L4" s="11"/>
      <c r="M4" s="11"/>
      <c r="N4" s="11"/>
      <c r="O4" s="11" t="s">
        <v>410</v>
      </c>
      <c r="P4" s="11"/>
    </row>
    <row r="5" spans="1:16" ht="12.75">
      <c r="A5" s="10"/>
      <c r="B5" s="10"/>
      <c r="C5" s="10"/>
      <c r="D5" s="10"/>
      <c r="E5" s="10"/>
      <c r="F5" s="10"/>
      <c r="G5" s="10"/>
      <c r="H5" s="10"/>
      <c r="I5" s="10"/>
      <c r="J5" s="10"/>
      <c r="K5" s="10"/>
      <c r="L5" s="10"/>
      <c r="M5" s="10"/>
      <c r="N5" s="10"/>
      <c r="O5" s="10"/>
      <c r="P5" s="10"/>
    </row>
    <row r="6" spans="1:16" ht="20.25">
      <c r="A6" s="148" t="s">
        <v>50</v>
      </c>
      <c r="B6" s="149"/>
      <c r="C6" s="149"/>
      <c r="D6" s="149"/>
      <c r="E6" s="149"/>
      <c r="F6" s="149"/>
      <c r="G6" s="149"/>
      <c r="H6" s="149"/>
      <c r="I6" s="149"/>
      <c r="J6" s="149"/>
      <c r="K6" s="149"/>
      <c r="L6" s="149"/>
      <c r="M6" s="149"/>
      <c r="N6" s="149"/>
      <c r="O6" s="149"/>
      <c r="P6" s="149"/>
    </row>
    <row r="7" spans="1:16" ht="20.25">
      <c r="A7" s="148" t="s">
        <v>84</v>
      </c>
      <c r="B7" s="149"/>
      <c r="C7" s="149"/>
      <c r="D7" s="149"/>
      <c r="E7" s="149"/>
      <c r="F7" s="149"/>
      <c r="G7" s="149"/>
      <c r="H7" s="149"/>
      <c r="I7" s="149"/>
      <c r="J7" s="149"/>
      <c r="K7" s="149"/>
      <c r="L7" s="149"/>
      <c r="M7" s="149"/>
      <c r="N7" s="149"/>
      <c r="O7" s="149"/>
      <c r="P7" s="149"/>
    </row>
    <row r="8" spans="1:16" ht="20.25">
      <c r="A8" s="18"/>
      <c r="B8" s="18"/>
      <c r="C8" s="18"/>
      <c r="D8" s="18"/>
      <c r="E8" s="18"/>
      <c r="F8" s="18"/>
      <c r="G8" s="18"/>
      <c r="H8" s="18"/>
      <c r="I8" s="18"/>
      <c r="J8" s="18"/>
      <c r="K8" s="18"/>
      <c r="L8" s="18"/>
      <c r="M8" s="18"/>
      <c r="N8" s="18"/>
      <c r="O8" s="18"/>
      <c r="P8" s="19" t="s">
        <v>40</v>
      </c>
    </row>
    <row r="9" spans="1:16" ht="12.75" customHeight="1">
      <c r="A9" s="147" t="s">
        <v>235</v>
      </c>
      <c r="B9" s="147" t="s">
        <v>236</v>
      </c>
      <c r="C9" s="147" t="s">
        <v>237</v>
      </c>
      <c r="D9" s="145" t="s">
        <v>238</v>
      </c>
      <c r="E9" s="145" t="s">
        <v>18</v>
      </c>
      <c r="F9" s="145"/>
      <c r="G9" s="145"/>
      <c r="H9" s="145"/>
      <c r="I9" s="145"/>
      <c r="J9" s="145" t="s">
        <v>19</v>
      </c>
      <c r="K9" s="145"/>
      <c r="L9" s="145"/>
      <c r="M9" s="145"/>
      <c r="N9" s="145"/>
      <c r="O9" s="145"/>
      <c r="P9" s="146" t="s">
        <v>51</v>
      </c>
    </row>
    <row r="10" spans="1:16" ht="12.75" customHeight="1">
      <c r="A10" s="145"/>
      <c r="B10" s="145"/>
      <c r="C10" s="145"/>
      <c r="D10" s="145"/>
      <c r="E10" s="146" t="s">
        <v>38</v>
      </c>
      <c r="F10" s="145" t="s">
        <v>52</v>
      </c>
      <c r="G10" s="145" t="s">
        <v>53</v>
      </c>
      <c r="H10" s="145"/>
      <c r="I10" s="145" t="s">
        <v>54</v>
      </c>
      <c r="J10" s="146" t="s">
        <v>38</v>
      </c>
      <c r="K10" s="145" t="s">
        <v>52</v>
      </c>
      <c r="L10" s="145" t="s">
        <v>53</v>
      </c>
      <c r="M10" s="145"/>
      <c r="N10" s="145" t="s">
        <v>54</v>
      </c>
      <c r="O10" s="33" t="s">
        <v>53</v>
      </c>
      <c r="P10" s="145"/>
    </row>
    <row r="11" spans="1:16" ht="12.75" customHeight="1">
      <c r="A11" s="145"/>
      <c r="B11" s="145"/>
      <c r="C11" s="145"/>
      <c r="D11" s="145"/>
      <c r="E11" s="145"/>
      <c r="F11" s="145"/>
      <c r="G11" s="145" t="s">
        <v>55</v>
      </c>
      <c r="H11" s="145" t="s">
        <v>56</v>
      </c>
      <c r="I11" s="145"/>
      <c r="J11" s="145"/>
      <c r="K11" s="145"/>
      <c r="L11" s="145" t="s">
        <v>55</v>
      </c>
      <c r="M11" s="145" t="s">
        <v>56</v>
      </c>
      <c r="N11" s="145"/>
      <c r="O11" s="145" t="s">
        <v>57</v>
      </c>
      <c r="P11" s="145"/>
    </row>
    <row r="12" spans="1:16" ht="60.75" customHeight="1">
      <c r="A12" s="145"/>
      <c r="B12" s="145"/>
      <c r="C12" s="145"/>
      <c r="D12" s="145"/>
      <c r="E12" s="145"/>
      <c r="F12" s="145"/>
      <c r="G12" s="145"/>
      <c r="H12" s="145"/>
      <c r="I12" s="145"/>
      <c r="J12" s="145"/>
      <c r="K12" s="145"/>
      <c r="L12" s="145"/>
      <c r="M12" s="145"/>
      <c r="N12" s="145"/>
      <c r="O12" s="145"/>
      <c r="P12" s="145"/>
    </row>
    <row r="13" spans="1:16" ht="12.75">
      <c r="A13" s="33">
        <v>1</v>
      </c>
      <c r="B13" s="33">
        <v>2</v>
      </c>
      <c r="C13" s="33">
        <v>3</v>
      </c>
      <c r="D13" s="33">
        <v>4</v>
      </c>
      <c r="E13" s="34">
        <v>5</v>
      </c>
      <c r="F13" s="33">
        <v>6</v>
      </c>
      <c r="G13" s="33">
        <v>7</v>
      </c>
      <c r="H13" s="33">
        <v>8</v>
      </c>
      <c r="I13" s="33">
        <v>9</v>
      </c>
      <c r="J13" s="34">
        <v>10</v>
      </c>
      <c r="K13" s="33">
        <v>11</v>
      </c>
      <c r="L13" s="33">
        <v>12</v>
      </c>
      <c r="M13" s="33">
        <v>13</v>
      </c>
      <c r="N13" s="33">
        <v>14</v>
      </c>
      <c r="O13" s="33">
        <v>15</v>
      </c>
      <c r="P13" s="34">
        <v>16</v>
      </c>
    </row>
    <row r="14" spans="1:16" ht="12.75">
      <c r="A14" s="35" t="s">
        <v>58</v>
      </c>
      <c r="B14" s="32"/>
      <c r="C14" s="36"/>
      <c r="D14" s="42" t="s">
        <v>59</v>
      </c>
      <c r="E14" s="123">
        <v>8453766</v>
      </c>
      <c r="F14" s="124">
        <v>8453766</v>
      </c>
      <c r="G14" s="124">
        <v>5207728</v>
      </c>
      <c r="H14" s="124">
        <v>1073080</v>
      </c>
      <c r="I14" s="124">
        <v>0</v>
      </c>
      <c r="J14" s="123">
        <v>287000</v>
      </c>
      <c r="K14" s="124">
        <v>52000</v>
      </c>
      <c r="L14" s="124">
        <v>0</v>
      </c>
      <c r="M14" s="124">
        <v>20000</v>
      </c>
      <c r="N14" s="124">
        <v>235000</v>
      </c>
      <c r="O14" s="124">
        <v>235000</v>
      </c>
      <c r="P14" s="123">
        <v>8740766</v>
      </c>
    </row>
    <row r="15" spans="1:16" ht="12.75">
      <c r="A15" s="32"/>
      <c r="B15" s="35" t="s">
        <v>160</v>
      </c>
      <c r="C15" s="36"/>
      <c r="D15" s="42" t="s">
        <v>60</v>
      </c>
      <c r="E15" s="123">
        <v>8403766</v>
      </c>
      <c r="F15" s="124">
        <v>8403766</v>
      </c>
      <c r="G15" s="124">
        <v>5207728</v>
      </c>
      <c r="H15" s="124">
        <v>1073080</v>
      </c>
      <c r="I15" s="124">
        <v>0</v>
      </c>
      <c r="J15" s="123">
        <v>52000</v>
      </c>
      <c r="K15" s="124">
        <v>52000</v>
      </c>
      <c r="L15" s="124">
        <v>0</v>
      </c>
      <c r="M15" s="124">
        <v>20000</v>
      </c>
      <c r="N15" s="124">
        <v>0</v>
      </c>
      <c r="O15" s="124">
        <v>0</v>
      </c>
      <c r="P15" s="123">
        <v>8455766</v>
      </c>
    </row>
    <row r="16" spans="1:16" ht="51">
      <c r="A16" s="50"/>
      <c r="B16" s="37" t="s">
        <v>90</v>
      </c>
      <c r="C16" s="38" t="s">
        <v>161</v>
      </c>
      <c r="D16" s="38" t="s">
        <v>239</v>
      </c>
      <c r="E16" s="125">
        <v>8403766</v>
      </c>
      <c r="F16" s="126">
        <v>8403766</v>
      </c>
      <c r="G16" s="126">
        <v>5207728</v>
      </c>
      <c r="H16" s="126">
        <v>1073080</v>
      </c>
      <c r="I16" s="126">
        <v>0</v>
      </c>
      <c r="J16" s="125">
        <v>52000</v>
      </c>
      <c r="K16" s="126">
        <v>52000</v>
      </c>
      <c r="L16" s="126">
        <v>0</v>
      </c>
      <c r="M16" s="126">
        <v>20000</v>
      </c>
      <c r="N16" s="126">
        <v>0</v>
      </c>
      <c r="O16" s="126">
        <v>0</v>
      </c>
      <c r="P16" s="125">
        <v>8455766</v>
      </c>
    </row>
    <row r="17" spans="1:16" ht="12.75">
      <c r="A17" s="32"/>
      <c r="B17" s="35" t="s">
        <v>162</v>
      </c>
      <c r="C17" s="36"/>
      <c r="D17" s="42" t="s">
        <v>61</v>
      </c>
      <c r="E17" s="123">
        <v>50000</v>
      </c>
      <c r="F17" s="124">
        <v>50000</v>
      </c>
      <c r="G17" s="124">
        <v>0</v>
      </c>
      <c r="H17" s="124">
        <v>0</v>
      </c>
      <c r="I17" s="124">
        <v>0</v>
      </c>
      <c r="J17" s="123">
        <v>0</v>
      </c>
      <c r="K17" s="124">
        <v>0</v>
      </c>
      <c r="L17" s="124">
        <v>0</v>
      </c>
      <c r="M17" s="124">
        <v>0</v>
      </c>
      <c r="N17" s="124">
        <v>0</v>
      </c>
      <c r="O17" s="124">
        <v>0</v>
      </c>
      <c r="P17" s="123">
        <v>50000</v>
      </c>
    </row>
    <row r="18" spans="1:16" ht="25.5" customHeight="1">
      <c r="A18" s="50"/>
      <c r="B18" s="37" t="s">
        <v>92</v>
      </c>
      <c r="C18" s="38" t="s">
        <v>163</v>
      </c>
      <c r="D18" s="38" t="s">
        <v>30</v>
      </c>
      <c r="E18" s="125">
        <v>50000</v>
      </c>
      <c r="F18" s="126">
        <v>50000</v>
      </c>
      <c r="G18" s="126">
        <v>0</v>
      </c>
      <c r="H18" s="126">
        <v>0</v>
      </c>
      <c r="I18" s="126">
        <v>0</v>
      </c>
      <c r="J18" s="125">
        <v>0</v>
      </c>
      <c r="K18" s="126">
        <v>0</v>
      </c>
      <c r="L18" s="126">
        <v>0</v>
      </c>
      <c r="M18" s="126">
        <v>0</v>
      </c>
      <c r="N18" s="126">
        <v>0</v>
      </c>
      <c r="O18" s="126">
        <v>0</v>
      </c>
      <c r="P18" s="125">
        <v>50000</v>
      </c>
    </row>
    <row r="19" spans="1:16" ht="12.75">
      <c r="A19" s="32"/>
      <c r="B19" s="35" t="s">
        <v>164</v>
      </c>
      <c r="C19" s="36"/>
      <c r="D19" s="42" t="s">
        <v>62</v>
      </c>
      <c r="E19" s="123">
        <v>0</v>
      </c>
      <c r="F19" s="124">
        <v>0</v>
      </c>
      <c r="G19" s="124">
        <v>0</v>
      </c>
      <c r="H19" s="124">
        <v>0</v>
      </c>
      <c r="I19" s="124">
        <v>0</v>
      </c>
      <c r="J19" s="123">
        <v>235000</v>
      </c>
      <c r="K19" s="124">
        <v>0</v>
      </c>
      <c r="L19" s="124">
        <v>0</v>
      </c>
      <c r="M19" s="124">
        <v>0</v>
      </c>
      <c r="N19" s="124">
        <v>235000</v>
      </c>
      <c r="O19" s="124">
        <v>235000</v>
      </c>
      <c r="P19" s="123">
        <v>235000</v>
      </c>
    </row>
    <row r="20" spans="1:16" ht="12.75">
      <c r="A20" s="50"/>
      <c r="B20" s="37" t="s">
        <v>91</v>
      </c>
      <c r="C20" s="38" t="s">
        <v>165</v>
      </c>
      <c r="D20" s="38" t="s">
        <v>20</v>
      </c>
      <c r="E20" s="125">
        <v>0</v>
      </c>
      <c r="F20" s="126">
        <v>0</v>
      </c>
      <c r="G20" s="126">
        <v>0</v>
      </c>
      <c r="H20" s="126">
        <v>0</v>
      </c>
      <c r="I20" s="126">
        <v>0</v>
      </c>
      <c r="J20" s="125">
        <v>235000</v>
      </c>
      <c r="K20" s="126">
        <v>0</v>
      </c>
      <c r="L20" s="126">
        <v>0</v>
      </c>
      <c r="M20" s="126">
        <v>0</v>
      </c>
      <c r="N20" s="126">
        <v>235000</v>
      </c>
      <c r="O20" s="126">
        <v>235000</v>
      </c>
      <c r="P20" s="125">
        <v>235000</v>
      </c>
    </row>
    <row r="21" spans="1:16" ht="18.75" customHeight="1">
      <c r="A21" s="35" t="s">
        <v>63</v>
      </c>
      <c r="B21" s="32"/>
      <c r="C21" s="36"/>
      <c r="D21" s="42" t="s">
        <v>77</v>
      </c>
      <c r="E21" s="123">
        <v>96692133</v>
      </c>
      <c r="F21" s="124">
        <v>96692133</v>
      </c>
      <c r="G21" s="124">
        <v>66145931</v>
      </c>
      <c r="H21" s="124">
        <v>9378924</v>
      </c>
      <c r="I21" s="124">
        <v>0</v>
      </c>
      <c r="J21" s="123">
        <v>6017618</v>
      </c>
      <c r="K21" s="124">
        <v>4197595</v>
      </c>
      <c r="L21" s="124">
        <v>0</v>
      </c>
      <c r="M21" s="124">
        <v>83577</v>
      </c>
      <c r="N21" s="124">
        <v>1820023</v>
      </c>
      <c r="O21" s="124">
        <v>1820023</v>
      </c>
      <c r="P21" s="123">
        <v>102709751</v>
      </c>
    </row>
    <row r="22" spans="1:16" ht="12.75">
      <c r="A22" s="32"/>
      <c r="B22" s="35" t="s">
        <v>160</v>
      </c>
      <c r="C22" s="36"/>
      <c r="D22" s="42" t="s">
        <v>60</v>
      </c>
      <c r="E22" s="123">
        <v>731405</v>
      </c>
      <c r="F22" s="124">
        <v>731405</v>
      </c>
      <c r="G22" s="124">
        <v>497162</v>
      </c>
      <c r="H22" s="124">
        <v>63421</v>
      </c>
      <c r="I22" s="124">
        <v>0</v>
      </c>
      <c r="J22" s="123">
        <v>0</v>
      </c>
      <c r="K22" s="124">
        <v>0</v>
      </c>
      <c r="L22" s="124">
        <v>0</v>
      </c>
      <c r="M22" s="124">
        <v>0</v>
      </c>
      <c r="N22" s="124">
        <v>0</v>
      </c>
      <c r="O22" s="124">
        <v>0</v>
      </c>
      <c r="P22" s="123">
        <v>731405</v>
      </c>
    </row>
    <row r="23" spans="1:16" ht="39" customHeight="1">
      <c r="A23" s="50"/>
      <c r="B23" s="37" t="s">
        <v>15</v>
      </c>
      <c r="C23" s="38" t="s">
        <v>161</v>
      </c>
      <c r="D23" s="38" t="s">
        <v>199</v>
      </c>
      <c r="E23" s="125">
        <v>731405</v>
      </c>
      <c r="F23" s="126">
        <v>731405</v>
      </c>
      <c r="G23" s="126">
        <v>497162</v>
      </c>
      <c r="H23" s="126">
        <v>63421</v>
      </c>
      <c r="I23" s="126">
        <v>0</v>
      </c>
      <c r="J23" s="125">
        <v>0</v>
      </c>
      <c r="K23" s="126">
        <v>0</v>
      </c>
      <c r="L23" s="126">
        <v>0</v>
      </c>
      <c r="M23" s="126">
        <v>0</v>
      </c>
      <c r="N23" s="126">
        <v>0</v>
      </c>
      <c r="O23" s="126">
        <v>0</v>
      </c>
      <c r="P23" s="125">
        <v>731405</v>
      </c>
    </row>
    <row r="24" spans="1:16" ht="25.5" customHeight="1">
      <c r="A24" s="32"/>
      <c r="B24" s="35" t="s">
        <v>166</v>
      </c>
      <c r="C24" s="36"/>
      <c r="D24" s="42" t="s">
        <v>64</v>
      </c>
      <c r="E24" s="123">
        <v>93764292</v>
      </c>
      <c r="F24" s="124">
        <v>93764292</v>
      </c>
      <c r="G24" s="124">
        <v>64286439</v>
      </c>
      <c r="H24" s="124">
        <v>9040532</v>
      </c>
      <c r="I24" s="124">
        <v>0</v>
      </c>
      <c r="J24" s="123">
        <v>6012618</v>
      </c>
      <c r="K24" s="124">
        <v>4192595</v>
      </c>
      <c r="L24" s="124">
        <v>0</v>
      </c>
      <c r="M24" s="124">
        <v>80577</v>
      </c>
      <c r="N24" s="124">
        <v>1820023</v>
      </c>
      <c r="O24" s="124">
        <v>1820023</v>
      </c>
      <c r="P24" s="123">
        <v>99776910</v>
      </c>
    </row>
    <row r="25" spans="1:16" ht="12.75">
      <c r="A25" s="50"/>
      <c r="B25" s="37" t="s">
        <v>74</v>
      </c>
      <c r="C25" s="38" t="s">
        <v>167</v>
      </c>
      <c r="D25" s="38" t="s">
        <v>240</v>
      </c>
      <c r="E25" s="125">
        <v>27837956</v>
      </c>
      <c r="F25" s="126">
        <v>27837956</v>
      </c>
      <c r="G25" s="126">
        <v>17946004</v>
      </c>
      <c r="H25" s="126">
        <v>3882184</v>
      </c>
      <c r="I25" s="126">
        <v>0</v>
      </c>
      <c r="J25" s="125">
        <v>3851067</v>
      </c>
      <c r="K25" s="126">
        <v>3702350</v>
      </c>
      <c r="L25" s="126">
        <v>0</v>
      </c>
      <c r="M25" s="126">
        <v>0</v>
      </c>
      <c r="N25" s="126">
        <v>148717</v>
      </c>
      <c r="O25" s="126">
        <v>148717</v>
      </c>
      <c r="P25" s="125">
        <v>31689023</v>
      </c>
    </row>
    <row r="26" spans="1:16" ht="47.25" customHeight="1">
      <c r="A26" s="50"/>
      <c r="B26" s="37" t="s">
        <v>75</v>
      </c>
      <c r="C26" s="38" t="s">
        <v>168</v>
      </c>
      <c r="D26" s="38" t="s">
        <v>241</v>
      </c>
      <c r="E26" s="125">
        <v>58794517</v>
      </c>
      <c r="F26" s="126">
        <v>58794517</v>
      </c>
      <c r="G26" s="126">
        <v>41156939</v>
      </c>
      <c r="H26" s="126">
        <v>4567073</v>
      </c>
      <c r="I26" s="126">
        <v>0</v>
      </c>
      <c r="J26" s="125">
        <v>1594267</v>
      </c>
      <c r="K26" s="126">
        <v>478710</v>
      </c>
      <c r="L26" s="126">
        <v>0</v>
      </c>
      <c r="M26" s="126">
        <v>69942</v>
      </c>
      <c r="N26" s="126">
        <v>1115557</v>
      </c>
      <c r="O26" s="126">
        <v>1115557</v>
      </c>
      <c r="P26" s="125">
        <v>60388784</v>
      </c>
    </row>
    <row r="27" spans="1:16" ht="25.5">
      <c r="A27" s="50"/>
      <c r="B27" s="37" t="s">
        <v>36</v>
      </c>
      <c r="C27" s="38" t="s">
        <v>169</v>
      </c>
      <c r="D27" s="38" t="s">
        <v>200</v>
      </c>
      <c r="E27" s="125">
        <v>4286113</v>
      </c>
      <c r="F27" s="126">
        <v>4286113</v>
      </c>
      <c r="G27" s="126">
        <v>3099478</v>
      </c>
      <c r="H27" s="126">
        <v>467210</v>
      </c>
      <c r="I27" s="126">
        <v>0</v>
      </c>
      <c r="J27" s="125">
        <v>562649</v>
      </c>
      <c r="K27" s="126">
        <v>6900</v>
      </c>
      <c r="L27" s="126">
        <v>0</v>
      </c>
      <c r="M27" s="126">
        <v>6000</v>
      </c>
      <c r="N27" s="126">
        <v>555749</v>
      </c>
      <c r="O27" s="126">
        <v>555749</v>
      </c>
      <c r="P27" s="125">
        <v>4848762</v>
      </c>
    </row>
    <row r="28" spans="1:16" ht="25.5">
      <c r="A28" s="50"/>
      <c r="B28" s="37" t="s">
        <v>93</v>
      </c>
      <c r="C28" s="38" t="s">
        <v>170</v>
      </c>
      <c r="D28" s="38" t="s">
        <v>201</v>
      </c>
      <c r="E28" s="125">
        <v>92810</v>
      </c>
      <c r="F28" s="126">
        <v>92810</v>
      </c>
      <c r="G28" s="126">
        <v>0</v>
      </c>
      <c r="H28" s="126">
        <v>0</v>
      </c>
      <c r="I28" s="126">
        <v>0</v>
      </c>
      <c r="J28" s="125">
        <v>0</v>
      </c>
      <c r="K28" s="126">
        <v>0</v>
      </c>
      <c r="L28" s="126">
        <v>0</v>
      </c>
      <c r="M28" s="126">
        <v>0</v>
      </c>
      <c r="N28" s="126">
        <v>0</v>
      </c>
      <c r="O28" s="126">
        <v>0</v>
      </c>
      <c r="P28" s="125">
        <v>92810</v>
      </c>
    </row>
    <row r="29" spans="1:16" ht="25.5">
      <c r="A29" s="50"/>
      <c r="B29" s="37" t="s">
        <v>94</v>
      </c>
      <c r="C29" s="38" t="s">
        <v>65</v>
      </c>
      <c r="D29" s="38" t="s">
        <v>202</v>
      </c>
      <c r="E29" s="125">
        <v>718769</v>
      </c>
      <c r="F29" s="126">
        <v>718769</v>
      </c>
      <c r="G29" s="126">
        <v>530067</v>
      </c>
      <c r="H29" s="126">
        <v>54795</v>
      </c>
      <c r="I29" s="126">
        <v>0</v>
      </c>
      <c r="J29" s="125">
        <v>4635</v>
      </c>
      <c r="K29" s="126">
        <v>4635</v>
      </c>
      <c r="L29" s="126">
        <v>0</v>
      </c>
      <c r="M29" s="126">
        <v>4635</v>
      </c>
      <c r="N29" s="126">
        <v>0</v>
      </c>
      <c r="O29" s="126">
        <v>0</v>
      </c>
      <c r="P29" s="125">
        <v>723404</v>
      </c>
    </row>
    <row r="30" spans="1:16" ht="12.75">
      <c r="A30" s="50"/>
      <c r="B30" s="37" t="s">
        <v>95</v>
      </c>
      <c r="C30" s="38" t="s">
        <v>65</v>
      </c>
      <c r="D30" s="38" t="s">
        <v>203</v>
      </c>
      <c r="E30" s="125">
        <v>1740906</v>
      </c>
      <c r="F30" s="126">
        <v>1740906</v>
      </c>
      <c r="G30" s="126">
        <v>1340311</v>
      </c>
      <c r="H30" s="126">
        <v>69270</v>
      </c>
      <c r="I30" s="126">
        <v>0</v>
      </c>
      <c r="J30" s="125">
        <v>0</v>
      </c>
      <c r="K30" s="126">
        <v>0</v>
      </c>
      <c r="L30" s="126">
        <v>0</v>
      </c>
      <c r="M30" s="126">
        <v>0</v>
      </c>
      <c r="N30" s="126">
        <v>0</v>
      </c>
      <c r="O30" s="126">
        <v>0</v>
      </c>
      <c r="P30" s="125">
        <v>1740906</v>
      </c>
    </row>
    <row r="31" spans="1:16" ht="12.75" customHeight="1">
      <c r="A31" s="50"/>
      <c r="B31" s="37" t="s">
        <v>96</v>
      </c>
      <c r="C31" s="38" t="s">
        <v>65</v>
      </c>
      <c r="D31" s="38" t="s">
        <v>242</v>
      </c>
      <c r="E31" s="125">
        <v>67698</v>
      </c>
      <c r="F31" s="126">
        <v>67698</v>
      </c>
      <c r="G31" s="126">
        <v>55490</v>
      </c>
      <c r="H31" s="126">
        <v>0</v>
      </c>
      <c r="I31" s="126">
        <v>0</v>
      </c>
      <c r="J31" s="125">
        <v>0</v>
      </c>
      <c r="K31" s="126">
        <v>0</v>
      </c>
      <c r="L31" s="126">
        <v>0</v>
      </c>
      <c r="M31" s="126">
        <v>0</v>
      </c>
      <c r="N31" s="126">
        <v>0</v>
      </c>
      <c r="O31" s="126">
        <v>0</v>
      </c>
      <c r="P31" s="125">
        <v>67698</v>
      </c>
    </row>
    <row r="32" spans="1:16" ht="12.75">
      <c r="A32" s="50"/>
      <c r="B32" s="37" t="s">
        <v>97</v>
      </c>
      <c r="C32" s="38" t="s">
        <v>65</v>
      </c>
      <c r="D32" s="38" t="s">
        <v>204</v>
      </c>
      <c r="E32" s="125">
        <v>192943</v>
      </c>
      <c r="F32" s="126">
        <v>192943</v>
      </c>
      <c r="G32" s="126">
        <v>158150</v>
      </c>
      <c r="H32" s="126">
        <v>0</v>
      </c>
      <c r="I32" s="126">
        <v>0</v>
      </c>
      <c r="J32" s="125">
        <v>0</v>
      </c>
      <c r="K32" s="126">
        <v>0</v>
      </c>
      <c r="L32" s="126">
        <v>0</v>
      </c>
      <c r="M32" s="126">
        <v>0</v>
      </c>
      <c r="N32" s="126">
        <v>0</v>
      </c>
      <c r="O32" s="126">
        <v>0</v>
      </c>
      <c r="P32" s="125">
        <v>192943</v>
      </c>
    </row>
    <row r="33" spans="1:16" ht="25.5">
      <c r="A33" s="50"/>
      <c r="B33" s="37" t="s">
        <v>98</v>
      </c>
      <c r="C33" s="38" t="s">
        <v>65</v>
      </c>
      <c r="D33" s="38" t="s">
        <v>243</v>
      </c>
      <c r="E33" s="125">
        <v>32580</v>
      </c>
      <c r="F33" s="126">
        <v>32580</v>
      </c>
      <c r="G33" s="126">
        <v>0</v>
      </c>
      <c r="H33" s="126">
        <v>0</v>
      </c>
      <c r="I33" s="126">
        <v>0</v>
      </c>
      <c r="J33" s="125">
        <v>0</v>
      </c>
      <c r="K33" s="126">
        <v>0</v>
      </c>
      <c r="L33" s="126">
        <v>0</v>
      </c>
      <c r="M33" s="126">
        <v>0</v>
      </c>
      <c r="N33" s="126">
        <v>0</v>
      </c>
      <c r="O33" s="126">
        <v>0</v>
      </c>
      <c r="P33" s="125">
        <v>32580</v>
      </c>
    </row>
    <row r="34" spans="1:16" ht="12.75">
      <c r="A34" s="32"/>
      <c r="B34" s="35" t="s">
        <v>171</v>
      </c>
      <c r="C34" s="36"/>
      <c r="D34" s="42" t="s">
        <v>66</v>
      </c>
      <c r="E34" s="123">
        <v>2196436</v>
      </c>
      <c r="F34" s="124">
        <v>2196436</v>
      </c>
      <c r="G34" s="124">
        <v>1362330</v>
      </c>
      <c r="H34" s="124">
        <v>274971</v>
      </c>
      <c r="I34" s="124">
        <v>0</v>
      </c>
      <c r="J34" s="123">
        <v>5000</v>
      </c>
      <c r="K34" s="124">
        <v>5000</v>
      </c>
      <c r="L34" s="124">
        <v>0</v>
      </c>
      <c r="M34" s="124">
        <v>3000</v>
      </c>
      <c r="N34" s="124">
        <v>0</v>
      </c>
      <c r="O34" s="124">
        <v>0</v>
      </c>
      <c r="P34" s="123">
        <v>2201436</v>
      </c>
    </row>
    <row r="35" spans="1:16" ht="25.5">
      <c r="A35" s="50"/>
      <c r="B35" s="37" t="s">
        <v>244</v>
      </c>
      <c r="C35" s="38" t="s">
        <v>172</v>
      </c>
      <c r="D35" s="38" t="s">
        <v>245</v>
      </c>
      <c r="E35" s="125">
        <v>2196436</v>
      </c>
      <c r="F35" s="126">
        <v>2196436</v>
      </c>
      <c r="G35" s="126">
        <v>1362330</v>
      </c>
      <c r="H35" s="126">
        <v>274971</v>
      </c>
      <c r="I35" s="126">
        <v>0</v>
      </c>
      <c r="J35" s="125">
        <v>5000</v>
      </c>
      <c r="K35" s="126">
        <v>5000</v>
      </c>
      <c r="L35" s="126">
        <v>0</v>
      </c>
      <c r="M35" s="126">
        <v>3000</v>
      </c>
      <c r="N35" s="126">
        <v>0</v>
      </c>
      <c r="O35" s="126">
        <v>0</v>
      </c>
      <c r="P35" s="125">
        <v>2201436</v>
      </c>
    </row>
    <row r="36" spans="1:16" ht="12.75">
      <c r="A36" s="35" t="s">
        <v>67</v>
      </c>
      <c r="B36" s="32"/>
      <c r="C36" s="36"/>
      <c r="D36" s="42" t="s">
        <v>68</v>
      </c>
      <c r="E36" s="123">
        <v>84936659</v>
      </c>
      <c r="F36" s="124">
        <v>84936659</v>
      </c>
      <c r="G36" s="124">
        <v>58009153</v>
      </c>
      <c r="H36" s="124">
        <v>6488073</v>
      </c>
      <c r="I36" s="124">
        <v>0</v>
      </c>
      <c r="J36" s="123">
        <v>2110609</v>
      </c>
      <c r="K36" s="124">
        <v>1747583</v>
      </c>
      <c r="L36" s="124">
        <v>1024016</v>
      </c>
      <c r="M36" s="124">
        <v>145937</v>
      </c>
      <c r="N36" s="124">
        <v>363026</v>
      </c>
      <c r="O36" s="124">
        <v>363026</v>
      </c>
      <c r="P36" s="123">
        <v>87047268</v>
      </c>
    </row>
    <row r="37" spans="1:16" ht="38.25" customHeight="1">
      <c r="A37" s="32"/>
      <c r="B37" s="35" t="s">
        <v>160</v>
      </c>
      <c r="C37" s="36"/>
      <c r="D37" s="42" t="s">
        <v>60</v>
      </c>
      <c r="E37" s="123">
        <v>613135</v>
      </c>
      <c r="F37" s="124">
        <v>613135</v>
      </c>
      <c r="G37" s="124">
        <v>414654</v>
      </c>
      <c r="H37" s="124">
        <v>12326</v>
      </c>
      <c r="I37" s="124">
        <v>0</v>
      </c>
      <c r="J37" s="123">
        <v>0</v>
      </c>
      <c r="K37" s="124">
        <v>0</v>
      </c>
      <c r="L37" s="124">
        <v>0</v>
      </c>
      <c r="M37" s="124">
        <v>0</v>
      </c>
      <c r="N37" s="124">
        <v>0</v>
      </c>
      <c r="O37" s="124">
        <v>0</v>
      </c>
      <c r="P37" s="123">
        <v>613135</v>
      </c>
    </row>
    <row r="38" spans="1:16" ht="25.5" customHeight="1">
      <c r="A38" s="50"/>
      <c r="B38" s="37" t="s">
        <v>15</v>
      </c>
      <c r="C38" s="38" t="s">
        <v>161</v>
      </c>
      <c r="D38" s="38" t="s">
        <v>199</v>
      </c>
      <c r="E38" s="125">
        <v>613135</v>
      </c>
      <c r="F38" s="126">
        <v>613135</v>
      </c>
      <c r="G38" s="126">
        <v>414654</v>
      </c>
      <c r="H38" s="126">
        <v>12326</v>
      </c>
      <c r="I38" s="126">
        <v>0</v>
      </c>
      <c r="J38" s="125">
        <v>0</v>
      </c>
      <c r="K38" s="126">
        <v>0</v>
      </c>
      <c r="L38" s="126">
        <v>0</v>
      </c>
      <c r="M38" s="126">
        <v>0</v>
      </c>
      <c r="N38" s="126">
        <v>0</v>
      </c>
      <c r="O38" s="126">
        <v>0</v>
      </c>
      <c r="P38" s="125">
        <v>613135</v>
      </c>
    </row>
    <row r="39" spans="1:16" ht="21.75" customHeight="1">
      <c r="A39" s="32"/>
      <c r="B39" s="35" t="s">
        <v>166</v>
      </c>
      <c r="C39" s="36"/>
      <c r="D39" s="42" t="s">
        <v>64</v>
      </c>
      <c r="E39" s="123">
        <v>121016</v>
      </c>
      <c r="F39" s="124">
        <v>121016</v>
      </c>
      <c r="G39" s="124">
        <v>0</v>
      </c>
      <c r="H39" s="124">
        <v>0</v>
      </c>
      <c r="I39" s="124">
        <v>0</v>
      </c>
      <c r="J39" s="123">
        <v>1800</v>
      </c>
      <c r="K39" s="124">
        <v>1800</v>
      </c>
      <c r="L39" s="124">
        <v>0</v>
      </c>
      <c r="M39" s="124">
        <v>0</v>
      </c>
      <c r="N39" s="124">
        <v>0</v>
      </c>
      <c r="O39" s="124">
        <v>0</v>
      </c>
      <c r="P39" s="123">
        <v>122816</v>
      </c>
    </row>
    <row r="40" spans="1:16" ht="25.5">
      <c r="A40" s="50"/>
      <c r="B40" s="37" t="s">
        <v>93</v>
      </c>
      <c r="C40" s="38" t="s">
        <v>170</v>
      </c>
      <c r="D40" s="38" t="s">
        <v>201</v>
      </c>
      <c r="E40" s="125">
        <v>121016</v>
      </c>
      <c r="F40" s="126">
        <v>121016</v>
      </c>
      <c r="G40" s="126">
        <v>0</v>
      </c>
      <c r="H40" s="126">
        <v>0</v>
      </c>
      <c r="I40" s="126">
        <v>0</v>
      </c>
      <c r="J40" s="125">
        <v>1800</v>
      </c>
      <c r="K40" s="126">
        <v>1800</v>
      </c>
      <c r="L40" s="126">
        <v>0</v>
      </c>
      <c r="M40" s="126">
        <v>0</v>
      </c>
      <c r="N40" s="126">
        <v>0</v>
      </c>
      <c r="O40" s="126">
        <v>0</v>
      </c>
      <c r="P40" s="125">
        <v>122816</v>
      </c>
    </row>
    <row r="41" spans="1:16" ht="12.75">
      <c r="A41" s="32"/>
      <c r="B41" s="35" t="s">
        <v>173</v>
      </c>
      <c r="C41" s="36"/>
      <c r="D41" s="42" t="s">
        <v>69</v>
      </c>
      <c r="E41" s="123">
        <v>84202508</v>
      </c>
      <c r="F41" s="124">
        <v>84202508</v>
      </c>
      <c r="G41" s="124">
        <v>57594499</v>
      </c>
      <c r="H41" s="124">
        <v>6475747</v>
      </c>
      <c r="I41" s="124">
        <v>0</v>
      </c>
      <c r="J41" s="123">
        <v>2108809</v>
      </c>
      <c r="K41" s="124">
        <v>1745783</v>
      </c>
      <c r="L41" s="124">
        <v>1024016</v>
      </c>
      <c r="M41" s="124">
        <v>145937</v>
      </c>
      <c r="N41" s="124">
        <v>363026</v>
      </c>
      <c r="O41" s="124">
        <v>363026</v>
      </c>
      <c r="P41" s="123">
        <v>86311317</v>
      </c>
    </row>
    <row r="42" spans="1:16" ht="12.75">
      <c r="A42" s="50"/>
      <c r="B42" s="37" t="s">
        <v>99</v>
      </c>
      <c r="C42" s="38" t="s">
        <v>174</v>
      </c>
      <c r="D42" s="38" t="s">
        <v>205</v>
      </c>
      <c r="E42" s="125">
        <v>53953105</v>
      </c>
      <c r="F42" s="126">
        <v>53953105</v>
      </c>
      <c r="G42" s="126">
        <v>37185932</v>
      </c>
      <c r="H42" s="126">
        <v>5003140</v>
      </c>
      <c r="I42" s="126">
        <v>0</v>
      </c>
      <c r="J42" s="125">
        <v>1264280</v>
      </c>
      <c r="K42" s="126">
        <v>901254</v>
      </c>
      <c r="L42" s="126">
        <v>557006</v>
      </c>
      <c r="M42" s="126">
        <v>48435</v>
      </c>
      <c r="N42" s="126">
        <v>363026</v>
      </c>
      <c r="O42" s="126">
        <v>363026</v>
      </c>
      <c r="P42" s="125">
        <v>55217385</v>
      </c>
    </row>
    <row r="43" spans="1:16" ht="12.75">
      <c r="A43" s="50"/>
      <c r="B43" s="37" t="s">
        <v>100</v>
      </c>
      <c r="C43" s="38" t="s">
        <v>32</v>
      </c>
      <c r="D43" s="38" t="s">
        <v>206</v>
      </c>
      <c r="E43" s="125">
        <v>3304586</v>
      </c>
      <c r="F43" s="126">
        <v>3304586</v>
      </c>
      <c r="G43" s="126">
        <v>2407807</v>
      </c>
      <c r="H43" s="126">
        <v>207071</v>
      </c>
      <c r="I43" s="126">
        <v>0</v>
      </c>
      <c r="J43" s="125">
        <v>786929</v>
      </c>
      <c r="K43" s="126">
        <v>786929</v>
      </c>
      <c r="L43" s="126">
        <v>467010</v>
      </c>
      <c r="M43" s="126">
        <v>97402</v>
      </c>
      <c r="N43" s="126">
        <v>0</v>
      </c>
      <c r="O43" s="126">
        <v>0</v>
      </c>
      <c r="P43" s="125">
        <v>4091515</v>
      </c>
    </row>
    <row r="44" spans="1:16" ht="12.75">
      <c r="A44" s="50"/>
      <c r="B44" s="37" t="s">
        <v>101</v>
      </c>
      <c r="C44" s="38" t="s">
        <v>175</v>
      </c>
      <c r="D44" s="38" t="s">
        <v>207</v>
      </c>
      <c r="E44" s="125">
        <v>24734088</v>
      </c>
      <c r="F44" s="126">
        <v>24734088</v>
      </c>
      <c r="G44" s="126">
        <v>17320760</v>
      </c>
      <c r="H44" s="126">
        <v>1212029</v>
      </c>
      <c r="I44" s="126">
        <v>0</v>
      </c>
      <c r="J44" s="125">
        <v>57600</v>
      </c>
      <c r="K44" s="126">
        <v>57600</v>
      </c>
      <c r="L44" s="126">
        <v>0</v>
      </c>
      <c r="M44" s="126">
        <v>100</v>
      </c>
      <c r="N44" s="126">
        <v>0</v>
      </c>
      <c r="O44" s="126">
        <v>0</v>
      </c>
      <c r="P44" s="125">
        <v>24791688</v>
      </c>
    </row>
    <row r="45" spans="1:16" ht="38.25">
      <c r="A45" s="50"/>
      <c r="B45" s="37" t="s">
        <v>103</v>
      </c>
      <c r="C45" s="38" t="s">
        <v>176</v>
      </c>
      <c r="D45" s="38" t="s">
        <v>70</v>
      </c>
      <c r="E45" s="125">
        <v>916587</v>
      </c>
      <c r="F45" s="126">
        <v>916587</v>
      </c>
      <c r="G45" s="126">
        <v>680000</v>
      </c>
      <c r="H45" s="126">
        <v>53507</v>
      </c>
      <c r="I45" s="126">
        <v>0</v>
      </c>
      <c r="J45" s="125">
        <v>0</v>
      </c>
      <c r="K45" s="126">
        <v>0</v>
      </c>
      <c r="L45" s="126">
        <v>0</v>
      </c>
      <c r="M45" s="126">
        <v>0</v>
      </c>
      <c r="N45" s="126">
        <v>0</v>
      </c>
      <c r="O45" s="126">
        <v>0</v>
      </c>
      <c r="P45" s="125">
        <v>916587</v>
      </c>
    </row>
    <row r="46" spans="1:16" ht="48" customHeight="1">
      <c r="A46" s="50"/>
      <c r="B46" s="37" t="s">
        <v>104</v>
      </c>
      <c r="C46" s="38" t="s">
        <v>177</v>
      </c>
      <c r="D46" s="38" t="s">
        <v>208</v>
      </c>
      <c r="E46" s="125">
        <v>24840</v>
      </c>
      <c r="F46" s="126">
        <v>24840</v>
      </c>
      <c r="G46" s="126">
        <v>0</v>
      </c>
      <c r="H46" s="126">
        <v>0</v>
      </c>
      <c r="I46" s="126">
        <v>0</v>
      </c>
      <c r="J46" s="125">
        <v>0</v>
      </c>
      <c r="K46" s="126">
        <v>0</v>
      </c>
      <c r="L46" s="126">
        <v>0</v>
      </c>
      <c r="M46" s="126">
        <v>0</v>
      </c>
      <c r="N46" s="126">
        <v>0</v>
      </c>
      <c r="O46" s="126">
        <v>0</v>
      </c>
      <c r="P46" s="125">
        <v>24840</v>
      </c>
    </row>
    <row r="47" spans="1:16" s="21" customFormat="1" ht="48" customHeight="1">
      <c r="A47" s="50"/>
      <c r="B47" s="37" t="s">
        <v>105</v>
      </c>
      <c r="C47" s="38" t="s">
        <v>176</v>
      </c>
      <c r="D47" s="38" t="s">
        <v>209</v>
      </c>
      <c r="E47" s="125">
        <v>65718</v>
      </c>
      <c r="F47" s="126">
        <v>65718</v>
      </c>
      <c r="G47" s="126">
        <v>0</v>
      </c>
      <c r="H47" s="126">
        <v>0</v>
      </c>
      <c r="I47" s="126">
        <v>0</v>
      </c>
      <c r="J47" s="125">
        <v>0</v>
      </c>
      <c r="K47" s="126">
        <v>0</v>
      </c>
      <c r="L47" s="126">
        <v>0</v>
      </c>
      <c r="M47" s="126">
        <v>0</v>
      </c>
      <c r="N47" s="126">
        <v>0</v>
      </c>
      <c r="O47" s="126">
        <v>0</v>
      </c>
      <c r="P47" s="125">
        <v>65718</v>
      </c>
    </row>
    <row r="48" spans="1:16" ht="12.75">
      <c r="A48" s="50"/>
      <c r="B48" s="37" t="s">
        <v>106</v>
      </c>
      <c r="C48" s="38" t="s">
        <v>176</v>
      </c>
      <c r="D48" s="38" t="s">
        <v>210</v>
      </c>
      <c r="E48" s="125">
        <v>205848</v>
      </c>
      <c r="F48" s="126">
        <v>205848</v>
      </c>
      <c r="G48" s="126">
        <v>0</v>
      </c>
      <c r="H48" s="126">
        <v>0</v>
      </c>
      <c r="I48" s="126">
        <v>0</v>
      </c>
      <c r="J48" s="125">
        <v>0</v>
      </c>
      <c r="K48" s="126">
        <v>0</v>
      </c>
      <c r="L48" s="126">
        <v>0</v>
      </c>
      <c r="M48" s="126">
        <v>0</v>
      </c>
      <c r="N48" s="126">
        <v>0</v>
      </c>
      <c r="O48" s="126">
        <v>0</v>
      </c>
      <c r="P48" s="125">
        <v>205848</v>
      </c>
    </row>
    <row r="49" spans="1:16" ht="48" customHeight="1">
      <c r="A49" s="50"/>
      <c r="B49" s="37" t="s">
        <v>107</v>
      </c>
      <c r="C49" s="38" t="s">
        <v>176</v>
      </c>
      <c r="D49" s="38" t="s">
        <v>34</v>
      </c>
      <c r="E49" s="125">
        <v>45360</v>
      </c>
      <c r="F49" s="126">
        <v>45360</v>
      </c>
      <c r="G49" s="126">
        <v>0</v>
      </c>
      <c r="H49" s="126">
        <v>0</v>
      </c>
      <c r="I49" s="126">
        <v>0</v>
      </c>
      <c r="J49" s="125">
        <v>0</v>
      </c>
      <c r="K49" s="126">
        <v>0</v>
      </c>
      <c r="L49" s="126">
        <v>0</v>
      </c>
      <c r="M49" s="126">
        <v>0</v>
      </c>
      <c r="N49" s="126">
        <v>0</v>
      </c>
      <c r="O49" s="126">
        <v>0</v>
      </c>
      <c r="P49" s="125">
        <v>45360</v>
      </c>
    </row>
    <row r="50" spans="1:16" ht="12.75">
      <c r="A50" s="50"/>
      <c r="B50" s="37" t="s">
        <v>102</v>
      </c>
      <c r="C50" s="38" t="s">
        <v>176</v>
      </c>
      <c r="D50" s="38" t="s">
        <v>246</v>
      </c>
      <c r="E50" s="125">
        <v>952376</v>
      </c>
      <c r="F50" s="126">
        <v>952376</v>
      </c>
      <c r="G50" s="126">
        <v>0</v>
      </c>
      <c r="H50" s="126">
        <v>0</v>
      </c>
      <c r="I50" s="126">
        <v>0</v>
      </c>
      <c r="J50" s="125">
        <v>0</v>
      </c>
      <c r="K50" s="126">
        <v>0</v>
      </c>
      <c r="L50" s="126">
        <v>0</v>
      </c>
      <c r="M50" s="126">
        <v>0</v>
      </c>
      <c r="N50" s="126">
        <v>0</v>
      </c>
      <c r="O50" s="126">
        <v>0</v>
      </c>
      <c r="P50" s="125">
        <v>952376</v>
      </c>
    </row>
    <row r="51" spans="1:16" ht="12.75" customHeight="1">
      <c r="A51" s="35" t="s">
        <v>71</v>
      </c>
      <c r="B51" s="32"/>
      <c r="C51" s="36"/>
      <c r="D51" s="42" t="s">
        <v>78</v>
      </c>
      <c r="E51" s="123">
        <v>259458275</v>
      </c>
      <c r="F51" s="124">
        <v>259458275</v>
      </c>
      <c r="G51" s="124">
        <v>8197507</v>
      </c>
      <c r="H51" s="124">
        <v>681672</v>
      </c>
      <c r="I51" s="124">
        <v>0</v>
      </c>
      <c r="J51" s="123">
        <v>537519</v>
      </c>
      <c r="K51" s="124">
        <v>251442</v>
      </c>
      <c r="L51" s="124">
        <v>158000</v>
      </c>
      <c r="M51" s="124">
        <v>21000</v>
      </c>
      <c r="N51" s="124">
        <v>286077</v>
      </c>
      <c r="O51" s="124">
        <v>286077</v>
      </c>
      <c r="P51" s="123">
        <v>259995794</v>
      </c>
    </row>
    <row r="52" spans="1:16" ht="32.25" customHeight="1">
      <c r="A52" s="32"/>
      <c r="B52" s="35" t="s">
        <v>160</v>
      </c>
      <c r="C52" s="36"/>
      <c r="D52" s="42" t="s">
        <v>60</v>
      </c>
      <c r="E52" s="123">
        <v>5968402</v>
      </c>
      <c r="F52" s="124">
        <v>5968402</v>
      </c>
      <c r="G52" s="124">
        <v>4274675</v>
      </c>
      <c r="H52" s="124">
        <v>316295</v>
      </c>
      <c r="I52" s="124">
        <v>0</v>
      </c>
      <c r="J52" s="123">
        <v>0</v>
      </c>
      <c r="K52" s="124">
        <v>0</v>
      </c>
      <c r="L52" s="124">
        <v>0</v>
      </c>
      <c r="M52" s="124">
        <v>0</v>
      </c>
      <c r="N52" s="124">
        <v>0</v>
      </c>
      <c r="O52" s="124">
        <v>0</v>
      </c>
      <c r="P52" s="123">
        <v>5968402</v>
      </c>
    </row>
    <row r="53" spans="1:16" ht="25.5" customHeight="1">
      <c r="A53" s="50"/>
      <c r="B53" s="37" t="s">
        <v>15</v>
      </c>
      <c r="C53" s="38" t="s">
        <v>161</v>
      </c>
      <c r="D53" s="38" t="s">
        <v>199</v>
      </c>
      <c r="E53" s="125">
        <v>5968402</v>
      </c>
      <c r="F53" s="126">
        <v>5968402</v>
      </c>
      <c r="G53" s="126">
        <v>4274675</v>
      </c>
      <c r="H53" s="126">
        <v>316295</v>
      </c>
      <c r="I53" s="126">
        <v>0</v>
      </c>
      <c r="J53" s="125">
        <v>0</v>
      </c>
      <c r="K53" s="126">
        <v>0</v>
      </c>
      <c r="L53" s="126">
        <v>0</v>
      </c>
      <c r="M53" s="126">
        <v>0</v>
      </c>
      <c r="N53" s="126">
        <v>0</v>
      </c>
      <c r="O53" s="126">
        <v>0</v>
      </c>
      <c r="P53" s="125">
        <v>5968402</v>
      </c>
    </row>
    <row r="54" spans="1:16" ht="12.75">
      <c r="A54" s="32"/>
      <c r="B54" s="35" t="s">
        <v>166</v>
      </c>
      <c r="C54" s="36"/>
      <c r="D54" s="42" t="s">
        <v>64</v>
      </c>
      <c r="E54" s="123">
        <v>1323600</v>
      </c>
      <c r="F54" s="124">
        <v>1323600</v>
      </c>
      <c r="G54" s="124">
        <v>0</v>
      </c>
      <c r="H54" s="124">
        <v>0</v>
      </c>
      <c r="I54" s="124">
        <v>0</v>
      </c>
      <c r="J54" s="123">
        <v>0</v>
      </c>
      <c r="K54" s="124">
        <v>0</v>
      </c>
      <c r="L54" s="124">
        <v>0</v>
      </c>
      <c r="M54" s="124">
        <v>0</v>
      </c>
      <c r="N54" s="124">
        <v>0</v>
      </c>
      <c r="O54" s="124">
        <v>0</v>
      </c>
      <c r="P54" s="123">
        <v>1323600</v>
      </c>
    </row>
    <row r="55" spans="1:16" ht="38.25">
      <c r="A55" s="50"/>
      <c r="B55" s="37" t="s">
        <v>73</v>
      </c>
      <c r="C55" s="38" t="s">
        <v>167</v>
      </c>
      <c r="D55" s="38" t="s">
        <v>276</v>
      </c>
      <c r="E55" s="125">
        <v>1323600</v>
      </c>
      <c r="F55" s="126">
        <v>1323600</v>
      </c>
      <c r="G55" s="126">
        <v>0</v>
      </c>
      <c r="H55" s="126">
        <v>0</v>
      </c>
      <c r="I55" s="126">
        <v>0</v>
      </c>
      <c r="J55" s="125">
        <v>0</v>
      </c>
      <c r="K55" s="126">
        <v>0</v>
      </c>
      <c r="L55" s="126">
        <v>0</v>
      </c>
      <c r="M55" s="126">
        <v>0</v>
      </c>
      <c r="N55" s="126">
        <v>0</v>
      </c>
      <c r="O55" s="126">
        <v>0</v>
      </c>
      <c r="P55" s="125">
        <v>1323600</v>
      </c>
    </row>
    <row r="56" spans="1:16" ht="30" customHeight="1">
      <c r="A56" s="32"/>
      <c r="B56" s="35" t="s">
        <v>178</v>
      </c>
      <c r="C56" s="36"/>
      <c r="D56" s="42" t="s">
        <v>72</v>
      </c>
      <c r="E56" s="123">
        <v>252166273</v>
      </c>
      <c r="F56" s="124">
        <v>252166273</v>
      </c>
      <c r="G56" s="124">
        <v>3922832</v>
      </c>
      <c r="H56" s="124">
        <v>365377</v>
      </c>
      <c r="I56" s="124">
        <v>0</v>
      </c>
      <c r="J56" s="123">
        <v>281442</v>
      </c>
      <c r="K56" s="124">
        <v>251442</v>
      </c>
      <c r="L56" s="124">
        <v>158000</v>
      </c>
      <c r="M56" s="124">
        <v>21000</v>
      </c>
      <c r="N56" s="124">
        <v>30000</v>
      </c>
      <c r="O56" s="124">
        <v>30000</v>
      </c>
      <c r="P56" s="123">
        <v>252447715</v>
      </c>
    </row>
    <row r="57" spans="1:16" ht="127.5">
      <c r="A57" s="50"/>
      <c r="B57" s="37" t="s">
        <v>108</v>
      </c>
      <c r="C57" s="38" t="s">
        <v>179</v>
      </c>
      <c r="D57" s="38" t="s">
        <v>211</v>
      </c>
      <c r="E57" s="125">
        <v>5475200</v>
      </c>
      <c r="F57" s="126">
        <v>5475200</v>
      </c>
      <c r="G57" s="126">
        <v>0</v>
      </c>
      <c r="H57" s="126">
        <v>0</v>
      </c>
      <c r="I57" s="126">
        <v>0</v>
      </c>
      <c r="J57" s="125">
        <v>0</v>
      </c>
      <c r="K57" s="126">
        <v>0</v>
      </c>
      <c r="L57" s="126">
        <v>0</v>
      </c>
      <c r="M57" s="126">
        <v>0</v>
      </c>
      <c r="N57" s="126">
        <v>0</v>
      </c>
      <c r="O57" s="126">
        <v>0</v>
      </c>
      <c r="P57" s="125">
        <v>5475200</v>
      </c>
    </row>
    <row r="58" spans="1:16" s="21" customFormat="1" ht="357" customHeight="1">
      <c r="A58" s="50"/>
      <c r="B58" s="37" t="s">
        <v>109</v>
      </c>
      <c r="C58" s="38" t="s">
        <v>179</v>
      </c>
      <c r="D58" s="38" t="s">
        <v>279</v>
      </c>
      <c r="E58" s="125">
        <v>209300</v>
      </c>
      <c r="F58" s="126">
        <v>209300</v>
      </c>
      <c r="G58" s="126">
        <v>0</v>
      </c>
      <c r="H58" s="126">
        <v>0</v>
      </c>
      <c r="I58" s="126">
        <v>0</v>
      </c>
      <c r="J58" s="125">
        <v>0</v>
      </c>
      <c r="K58" s="126">
        <v>0</v>
      </c>
      <c r="L58" s="126">
        <v>0</v>
      </c>
      <c r="M58" s="126">
        <v>0</v>
      </c>
      <c r="N58" s="126">
        <v>0</v>
      </c>
      <c r="O58" s="126">
        <v>0</v>
      </c>
      <c r="P58" s="125">
        <v>209300</v>
      </c>
    </row>
    <row r="59" spans="1:16" ht="82.5" customHeight="1">
      <c r="A59" s="50"/>
      <c r="B59" s="37" t="s">
        <v>110</v>
      </c>
      <c r="C59" s="38" t="s">
        <v>180</v>
      </c>
      <c r="D59" s="38" t="s">
        <v>277</v>
      </c>
      <c r="E59" s="125">
        <v>257300</v>
      </c>
      <c r="F59" s="126">
        <v>257300</v>
      </c>
      <c r="G59" s="126">
        <v>0</v>
      </c>
      <c r="H59" s="126">
        <v>0</v>
      </c>
      <c r="I59" s="126">
        <v>0</v>
      </c>
      <c r="J59" s="125">
        <v>0</v>
      </c>
      <c r="K59" s="126">
        <v>0</v>
      </c>
      <c r="L59" s="126">
        <v>0</v>
      </c>
      <c r="M59" s="126">
        <v>0</v>
      </c>
      <c r="N59" s="126">
        <v>0</v>
      </c>
      <c r="O59" s="126">
        <v>0</v>
      </c>
      <c r="P59" s="125">
        <v>257300</v>
      </c>
    </row>
    <row r="60" spans="1:16" ht="132" customHeight="1">
      <c r="A60" s="50"/>
      <c r="B60" s="37" t="s">
        <v>111</v>
      </c>
      <c r="C60" s="38" t="s">
        <v>180</v>
      </c>
      <c r="D60" s="38" t="s">
        <v>278</v>
      </c>
      <c r="E60" s="125">
        <v>173600</v>
      </c>
      <c r="F60" s="126">
        <v>173600</v>
      </c>
      <c r="G60" s="126">
        <v>0</v>
      </c>
      <c r="H60" s="126">
        <v>0</v>
      </c>
      <c r="I60" s="126">
        <v>0</v>
      </c>
      <c r="J60" s="125">
        <v>0</v>
      </c>
      <c r="K60" s="126">
        <v>0</v>
      </c>
      <c r="L60" s="126">
        <v>0</v>
      </c>
      <c r="M60" s="126">
        <v>0</v>
      </c>
      <c r="N60" s="126">
        <v>0</v>
      </c>
      <c r="O60" s="126">
        <v>0</v>
      </c>
      <c r="P60" s="125">
        <v>173600</v>
      </c>
    </row>
    <row r="61" spans="1:16" ht="39" customHeight="1">
      <c r="A61" s="50"/>
      <c r="B61" s="37" t="s">
        <v>112</v>
      </c>
      <c r="C61" s="38" t="s">
        <v>180</v>
      </c>
      <c r="D61" s="38" t="s">
        <v>247</v>
      </c>
      <c r="E61" s="125">
        <v>476600</v>
      </c>
      <c r="F61" s="126">
        <v>476600</v>
      </c>
      <c r="G61" s="126">
        <v>0</v>
      </c>
      <c r="H61" s="126">
        <v>0</v>
      </c>
      <c r="I61" s="126">
        <v>0</v>
      </c>
      <c r="J61" s="125">
        <v>0</v>
      </c>
      <c r="K61" s="126">
        <v>0</v>
      </c>
      <c r="L61" s="126">
        <v>0</v>
      </c>
      <c r="M61" s="126">
        <v>0</v>
      </c>
      <c r="N61" s="126">
        <v>0</v>
      </c>
      <c r="O61" s="126">
        <v>0</v>
      </c>
      <c r="P61" s="125">
        <v>476600</v>
      </c>
    </row>
    <row r="62" spans="1:16" ht="31.5" customHeight="1">
      <c r="A62" s="50"/>
      <c r="B62" s="37" t="s">
        <v>113</v>
      </c>
      <c r="C62" s="38" t="s">
        <v>73</v>
      </c>
      <c r="D62" s="38" t="s">
        <v>212</v>
      </c>
      <c r="E62" s="125">
        <v>135774200</v>
      </c>
      <c r="F62" s="126">
        <v>135774200</v>
      </c>
      <c r="G62" s="126">
        <v>0</v>
      </c>
      <c r="H62" s="126">
        <v>0</v>
      </c>
      <c r="I62" s="126">
        <v>0</v>
      </c>
      <c r="J62" s="125">
        <v>0</v>
      </c>
      <c r="K62" s="126">
        <v>0</v>
      </c>
      <c r="L62" s="126">
        <v>0</v>
      </c>
      <c r="M62" s="126">
        <v>0</v>
      </c>
      <c r="N62" s="126">
        <v>0</v>
      </c>
      <c r="O62" s="126">
        <v>0</v>
      </c>
      <c r="P62" s="125">
        <v>135774200</v>
      </c>
    </row>
    <row r="63" spans="1:16" ht="126" customHeight="1">
      <c r="A63" s="50"/>
      <c r="B63" s="37" t="s">
        <v>114</v>
      </c>
      <c r="C63" s="38" t="s">
        <v>179</v>
      </c>
      <c r="D63" s="38" t="s">
        <v>213</v>
      </c>
      <c r="E63" s="125">
        <v>40500</v>
      </c>
      <c r="F63" s="126">
        <v>40500</v>
      </c>
      <c r="G63" s="126">
        <v>0</v>
      </c>
      <c r="H63" s="126">
        <v>0</v>
      </c>
      <c r="I63" s="126">
        <v>0</v>
      </c>
      <c r="J63" s="125">
        <v>0</v>
      </c>
      <c r="K63" s="126">
        <v>0</v>
      </c>
      <c r="L63" s="126">
        <v>0</v>
      </c>
      <c r="M63" s="126">
        <v>0</v>
      </c>
      <c r="N63" s="126">
        <v>0</v>
      </c>
      <c r="O63" s="126">
        <v>0</v>
      </c>
      <c r="P63" s="125">
        <v>40500</v>
      </c>
    </row>
    <row r="64" spans="1:16" ht="51">
      <c r="A64" s="50"/>
      <c r="B64" s="37" t="s">
        <v>115</v>
      </c>
      <c r="C64" s="38" t="s">
        <v>180</v>
      </c>
      <c r="D64" s="38" t="s">
        <v>248</v>
      </c>
      <c r="E64" s="125">
        <v>1500</v>
      </c>
      <c r="F64" s="126">
        <v>1500</v>
      </c>
      <c r="G64" s="126">
        <v>0</v>
      </c>
      <c r="H64" s="126">
        <v>0</v>
      </c>
      <c r="I64" s="126">
        <v>0</v>
      </c>
      <c r="J64" s="125">
        <v>0</v>
      </c>
      <c r="K64" s="126">
        <v>0</v>
      </c>
      <c r="L64" s="126">
        <v>0</v>
      </c>
      <c r="M64" s="126">
        <v>0</v>
      </c>
      <c r="N64" s="126">
        <v>0</v>
      </c>
      <c r="O64" s="126">
        <v>0</v>
      </c>
      <c r="P64" s="125">
        <v>1500</v>
      </c>
    </row>
    <row r="65" spans="1:16" s="21" customFormat="1" ht="117.75" customHeight="1">
      <c r="A65" s="50"/>
      <c r="B65" s="37" t="s">
        <v>116</v>
      </c>
      <c r="C65" s="38" t="s">
        <v>180</v>
      </c>
      <c r="D65" s="38" t="s">
        <v>214</v>
      </c>
      <c r="E65" s="125">
        <v>2000</v>
      </c>
      <c r="F65" s="126">
        <v>2000</v>
      </c>
      <c r="G65" s="126">
        <v>0</v>
      </c>
      <c r="H65" s="126">
        <v>0</v>
      </c>
      <c r="I65" s="126">
        <v>0</v>
      </c>
      <c r="J65" s="125">
        <v>0</v>
      </c>
      <c r="K65" s="126">
        <v>0</v>
      </c>
      <c r="L65" s="126">
        <v>0</v>
      </c>
      <c r="M65" s="126">
        <v>0</v>
      </c>
      <c r="N65" s="126">
        <v>0</v>
      </c>
      <c r="O65" s="126">
        <v>0</v>
      </c>
      <c r="P65" s="125">
        <v>2000</v>
      </c>
    </row>
    <row r="66" spans="1:16" ht="25.5">
      <c r="A66" s="50"/>
      <c r="B66" s="37" t="s">
        <v>117</v>
      </c>
      <c r="C66" s="38" t="s">
        <v>180</v>
      </c>
      <c r="D66" s="38" t="s">
        <v>249</v>
      </c>
      <c r="E66" s="125">
        <v>5000</v>
      </c>
      <c r="F66" s="126">
        <v>5000</v>
      </c>
      <c r="G66" s="126">
        <v>0</v>
      </c>
      <c r="H66" s="126">
        <v>0</v>
      </c>
      <c r="I66" s="126">
        <v>0</v>
      </c>
      <c r="J66" s="125">
        <v>0</v>
      </c>
      <c r="K66" s="126">
        <v>0</v>
      </c>
      <c r="L66" s="126">
        <v>0</v>
      </c>
      <c r="M66" s="126">
        <v>0</v>
      </c>
      <c r="N66" s="126">
        <v>0</v>
      </c>
      <c r="O66" s="126">
        <v>0</v>
      </c>
      <c r="P66" s="125">
        <v>5000</v>
      </c>
    </row>
    <row r="67" spans="1:16" ht="39.75" customHeight="1">
      <c r="A67" s="50"/>
      <c r="B67" s="37" t="s">
        <v>118</v>
      </c>
      <c r="C67" s="38" t="s">
        <v>73</v>
      </c>
      <c r="D67" s="38" t="s">
        <v>215</v>
      </c>
      <c r="E67" s="125">
        <v>799900</v>
      </c>
      <c r="F67" s="126">
        <v>799900</v>
      </c>
      <c r="G67" s="126">
        <v>0</v>
      </c>
      <c r="H67" s="126">
        <v>0</v>
      </c>
      <c r="I67" s="126">
        <v>0</v>
      </c>
      <c r="J67" s="125">
        <v>0</v>
      </c>
      <c r="K67" s="126">
        <v>0</v>
      </c>
      <c r="L67" s="126">
        <v>0</v>
      </c>
      <c r="M67" s="126">
        <v>0</v>
      </c>
      <c r="N67" s="126">
        <v>0</v>
      </c>
      <c r="O67" s="126">
        <v>0</v>
      </c>
      <c r="P67" s="125">
        <v>799900</v>
      </c>
    </row>
    <row r="68" spans="1:16" ht="140.25" customHeight="1">
      <c r="A68" s="50"/>
      <c r="B68" s="37" t="s">
        <v>119</v>
      </c>
      <c r="C68" s="38" t="s">
        <v>179</v>
      </c>
      <c r="D68" s="38" t="s">
        <v>198</v>
      </c>
      <c r="E68" s="125">
        <v>15000</v>
      </c>
      <c r="F68" s="126">
        <v>15000</v>
      </c>
      <c r="G68" s="126">
        <v>0</v>
      </c>
      <c r="H68" s="126">
        <v>0</v>
      </c>
      <c r="I68" s="126">
        <v>0</v>
      </c>
      <c r="J68" s="125">
        <v>30000</v>
      </c>
      <c r="K68" s="126">
        <v>0</v>
      </c>
      <c r="L68" s="126">
        <v>0</v>
      </c>
      <c r="M68" s="126">
        <v>0</v>
      </c>
      <c r="N68" s="126">
        <v>30000</v>
      </c>
      <c r="O68" s="126">
        <v>30000</v>
      </c>
      <c r="P68" s="125">
        <v>45000</v>
      </c>
    </row>
    <row r="69" spans="1:16" ht="51">
      <c r="A69" s="50"/>
      <c r="B69" s="37" t="s">
        <v>120</v>
      </c>
      <c r="C69" s="38" t="s">
        <v>180</v>
      </c>
      <c r="D69" s="38" t="s">
        <v>250</v>
      </c>
      <c r="E69" s="125">
        <v>16000</v>
      </c>
      <c r="F69" s="126">
        <v>16000</v>
      </c>
      <c r="G69" s="126">
        <v>0</v>
      </c>
      <c r="H69" s="126">
        <v>0</v>
      </c>
      <c r="I69" s="126">
        <v>0</v>
      </c>
      <c r="J69" s="125">
        <v>0</v>
      </c>
      <c r="K69" s="126">
        <v>0</v>
      </c>
      <c r="L69" s="126">
        <v>0</v>
      </c>
      <c r="M69" s="126">
        <v>0</v>
      </c>
      <c r="N69" s="126">
        <v>0</v>
      </c>
      <c r="O69" s="126">
        <v>0</v>
      </c>
      <c r="P69" s="125">
        <v>16000</v>
      </c>
    </row>
    <row r="70" spans="1:16" ht="12.75">
      <c r="A70" s="50"/>
      <c r="B70" s="37" t="s">
        <v>121</v>
      </c>
      <c r="C70" s="38" t="s">
        <v>180</v>
      </c>
      <c r="D70" s="38" t="s">
        <v>251</v>
      </c>
      <c r="E70" s="125">
        <v>160000</v>
      </c>
      <c r="F70" s="126">
        <v>160000</v>
      </c>
      <c r="G70" s="126">
        <v>0</v>
      </c>
      <c r="H70" s="126">
        <v>0</v>
      </c>
      <c r="I70" s="126">
        <v>0</v>
      </c>
      <c r="J70" s="125">
        <v>0</v>
      </c>
      <c r="K70" s="126">
        <v>0</v>
      </c>
      <c r="L70" s="126">
        <v>0</v>
      </c>
      <c r="M70" s="126">
        <v>0</v>
      </c>
      <c r="N70" s="126">
        <v>0</v>
      </c>
      <c r="O70" s="126">
        <v>0</v>
      </c>
      <c r="P70" s="125">
        <v>160000</v>
      </c>
    </row>
    <row r="71" spans="1:16" s="21" customFormat="1" ht="25.5">
      <c r="A71" s="50"/>
      <c r="B71" s="37" t="s">
        <v>122</v>
      </c>
      <c r="C71" s="38" t="s">
        <v>180</v>
      </c>
      <c r="D71" s="38" t="s">
        <v>86</v>
      </c>
      <c r="E71" s="125">
        <v>413500</v>
      </c>
      <c r="F71" s="126">
        <v>413500</v>
      </c>
      <c r="G71" s="126">
        <v>0</v>
      </c>
      <c r="H71" s="126">
        <v>0</v>
      </c>
      <c r="I71" s="126">
        <v>0</v>
      </c>
      <c r="J71" s="125">
        <v>0</v>
      </c>
      <c r="K71" s="126">
        <v>0</v>
      </c>
      <c r="L71" s="126">
        <v>0</v>
      </c>
      <c r="M71" s="126">
        <v>0</v>
      </c>
      <c r="N71" s="126">
        <v>0</v>
      </c>
      <c r="O71" s="126">
        <v>0</v>
      </c>
      <c r="P71" s="125">
        <v>413500</v>
      </c>
    </row>
    <row r="72" spans="1:16" ht="25.5">
      <c r="A72" s="50"/>
      <c r="B72" s="37" t="s">
        <v>123</v>
      </c>
      <c r="C72" s="38" t="s">
        <v>180</v>
      </c>
      <c r="D72" s="38" t="s">
        <v>87</v>
      </c>
      <c r="E72" s="125">
        <v>1786433</v>
      </c>
      <c r="F72" s="126">
        <v>1786433</v>
      </c>
      <c r="G72" s="126">
        <v>0</v>
      </c>
      <c r="H72" s="126">
        <v>0</v>
      </c>
      <c r="I72" s="126">
        <v>0</v>
      </c>
      <c r="J72" s="125">
        <v>0</v>
      </c>
      <c r="K72" s="126">
        <v>0</v>
      </c>
      <c r="L72" s="126">
        <v>0</v>
      </c>
      <c r="M72" s="126">
        <v>0</v>
      </c>
      <c r="N72" s="126">
        <v>0</v>
      </c>
      <c r="O72" s="126">
        <v>0</v>
      </c>
      <c r="P72" s="125">
        <v>1786433</v>
      </c>
    </row>
    <row r="73" spans="1:16" ht="12.75">
      <c r="A73" s="50"/>
      <c r="B73" s="37" t="s">
        <v>124</v>
      </c>
      <c r="C73" s="38" t="s">
        <v>181</v>
      </c>
      <c r="D73" s="38" t="s">
        <v>252</v>
      </c>
      <c r="E73" s="125">
        <v>900000</v>
      </c>
      <c r="F73" s="126">
        <v>900000</v>
      </c>
      <c r="G73" s="126">
        <v>0</v>
      </c>
      <c r="H73" s="126">
        <v>0</v>
      </c>
      <c r="I73" s="126">
        <v>0</v>
      </c>
      <c r="J73" s="125">
        <v>0</v>
      </c>
      <c r="K73" s="126">
        <v>0</v>
      </c>
      <c r="L73" s="126">
        <v>0</v>
      </c>
      <c r="M73" s="126">
        <v>0</v>
      </c>
      <c r="N73" s="126">
        <v>0</v>
      </c>
      <c r="O73" s="126">
        <v>0</v>
      </c>
      <c r="P73" s="125">
        <v>900000</v>
      </c>
    </row>
    <row r="74" spans="1:16" ht="12.75">
      <c r="A74" s="50"/>
      <c r="B74" s="37" t="s">
        <v>125</v>
      </c>
      <c r="C74" s="38" t="s">
        <v>181</v>
      </c>
      <c r="D74" s="38" t="s">
        <v>216</v>
      </c>
      <c r="E74" s="125">
        <v>200000</v>
      </c>
      <c r="F74" s="126">
        <v>200000</v>
      </c>
      <c r="G74" s="126">
        <v>0</v>
      </c>
      <c r="H74" s="126">
        <v>0</v>
      </c>
      <c r="I74" s="126">
        <v>0</v>
      </c>
      <c r="J74" s="125">
        <v>0</v>
      </c>
      <c r="K74" s="126">
        <v>0</v>
      </c>
      <c r="L74" s="126">
        <v>0</v>
      </c>
      <c r="M74" s="126">
        <v>0</v>
      </c>
      <c r="N74" s="126">
        <v>0</v>
      </c>
      <c r="O74" s="126">
        <v>0</v>
      </c>
      <c r="P74" s="125">
        <v>200000</v>
      </c>
    </row>
    <row r="75" spans="1:16" ht="12.75">
      <c r="A75" s="50"/>
      <c r="B75" s="37" t="s">
        <v>126</v>
      </c>
      <c r="C75" s="38" t="s">
        <v>181</v>
      </c>
      <c r="D75" s="38" t="s">
        <v>217</v>
      </c>
      <c r="E75" s="125">
        <v>35000000</v>
      </c>
      <c r="F75" s="126">
        <v>35000000</v>
      </c>
      <c r="G75" s="126">
        <v>0</v>
      </c>
      <c r="H75" s="126">
        <v>0</v>
      </c>
      <c r="I75" s="126">
        <v>0</v>
      </c>
      <c r="J75" s="125">
        <v>0</v>
      </c>
      <c r="K75" s="126">
        <v>0</v>
      </c>
      <c r="L75" s="126">
        <v>0</v>
      </c>
      <c r="M75" s="126">
        <v>0</v>
      </c>
      <c r="N75" s="126">
        <v>0</v>
      </c>
      <c r="O75" s="126">
        <v>0</v>
      </c>
      <c r="P75" s="125">
        <v>35000000</v>
      </c>
    </row>
    <row r="76" spans="1:16" ht="12.75">
      <c r="A76" s="50"/>
      <c r="B76" s="37" t="s">
        <v>127</v>
      </c>
      <c r="C76" s="38" t="s">
        <v>181</v>
      </c>
      <c r="D76" s="38" t="s">
        <v>218</v>
      </c>
      <c r="E76" s="125">
        <v>5500000</v>
      </c>
      <c r="F76" s="126">
        <v>5500000</v>
      </c>
      <c r="G76" s="126">
        <v>0</v>
      </c>
      <c r="H76" s="126">
        <v>0</v>
      </c>
      <c r="I76" s="126">
        <v>0</v>
      </c>
      <c r="J76" s="125">
        <v>0</v>
      </c>
      <c r="K76" s="126">
        <v>0</v>
      </c>
      <c r="L76" s="126">
        <v>0</v>
      </c>
      <c r="M76" s="126">
        <v>0</v>
      </c>
      <c r="N76" s="126">
        <v>0</v>
      </c>
      <c r="O76" s="126">
        <v>0</v>
      </c>
      <c r="P76" s="125">
        <v>5500000</v>
      </c>
    </row>
    <row r="77" spans="1:16" s="21" customFormat="1" ht="12.75">
      <c r="A77" s="50"/>
      <c r="B77" s="37" t="s">
        <v>128</v>
      </c>
      <c r="C77" s="38" t="s">
        <v>181</v>
      </c>
      <c r="D77" s="38" t="s">
        <v>219</v>
      </c>
      <c r="E77" s="125">
        <v>13000000</v>
      </c>
      <c r="F77" s="126">
        <v>13000000</v>
      </c>
      <c r="G77" s="126">
        <v>0</v>
      </c>
      <c r="H77" s="126">
        <v>0</v>
      </c>
      <c r="I77" s="126">
        <v>0</v>
      </c>
      <c r="J77" s="125">
        <v>0</v>
      </c>
      <c r="K77" s="126">
        <v>0</v>
      </c>
      <c r="L77" s="126">
        <v>0</v>
      </c>
      <c r="M77" s="126">
        <v>0</v>
      </c>
      <c r="N77" s="126">
        <v>0</v>
      </c>
      <c r="O77" s="126">
        <v>0</v>
      </c>
      <c r="P77" s="125">
        <v>13000000</v>
      </c>
    </row>
    <row r="78" spans="1:16" ht="12.75">
      <c r="A78" s="50"/>
      <c r="B78" s="37" t="s">
        <v>129</v>
      </c>
      <c r="C78" s="38" t="s">
        <v>181</v>
      </c>
      <c r="D78" s="38" t="s">
        <v>220</v>
      </c>
      <c r="E78" s="125">
        <v>300000</v>
      </c>
      <c r="F78" s="126">
        <v>300000</v>
      </c>
      <c r="G78" s="126">
        <v>0</v>
      </c>
      <c r="H78" s="126">
        <v>0</v>
      </c>
      <c r="I78" s="126">
        <v>0</v>
      </c>
      <c r="J78" s="125">
        <v>0</v>
      </c>
      <c r="K78" s="126">
        <v>0</v>
      </c>
      <c r="L78" s="126">
        <v>0</v>
      </c>
      <c r="M78" s="126">
        <v>0</v>
      </c>
      <c r="N78" s="126">
        <v>0</v>
      </c>
      <c r="O78" s="126">
        <v>0</v>
      </c>
      <c r="P78" s="125">
        <v>300000</v>
      </c>
    </row>
    <row r="79" spans="1:16" ht="12.75">
      <c r="A79" s="50"/>
      <c r="B79" s="37" t="s">
        <v>130</v>
      </c>
      <c r="C79" s="38" t="s">
        <v>181</v>
      </c>
      <c r="D79" s="38" t="s">
        <v>221</v>
      </c>
      <c r="E79" s="125">
        <v>60000</v>
      </c>
      <c r="F79" s="126">
        <v>60000</v>
      </c>
      <c r="G79" s="126">
        <v>0</v>
      </c>
      <c r="H79" s="126">
        <v>0</v>
      </c>
      <c r="I79" s="126">
        <v>0</v>
      </c>
      <c r="J79" s="125">
        <v>0</v>
      </c>
      <c r="K79" s="126">
        <v>0</v>
      </c>
      <c r="L79" s="126">
        <v>0</v>
      </c>
      <c r="M79" s="126">
        <v>0</v>
      </c>
      <c r="N79" s="126">
        <v>0</v>
      </c>
      <c r="O79" s="126">
        <v>0</v>
      </c>
      <c r="P79" s="125">
        <v>60000</v>
      </c>
    </row>
    <row r="80" spans="1:16" ht="12.75">
      <c r="A80" s="50"/>
      <c r="B80" s="37" t="s">
        <v>131</v>
      </c>
      <c r="C80" s="38" t="s">
        <v>181</v>
      </c>
      <c r="D80" s="38" t="s">
        <v>253</v>
      </c>
      <c r="E80" s="125">
        <v>27000000</v>
      </c>
      <c r="F80" s="126">
        <v>27000000</v>
      </c>
      <c r="G80" s="126">
        <v>0</v>
      </c>
      <c r="H80" s="126">
        <v>0</v>
      </c>
      <c r="I80" s="126">
        <v>0</v>
      </c>
      <c r="J80" s="125">
        <v>0</v>
      </c>
      <c r="K80" s="126">
        <v>0</v>
      </c>
      <c r="L80" s="126">
        <v>0</v>
      </c>
      <c r="M80" s="126">
        <v>0</v>
      </c>
      <c r="N80" s="126">
        <v>0</v>
      </c>
      <c r="O80" s="126">
        <v>0</v>
      </c>
      <c r="P80" s="125">
        <v>27000000</v>
      </c>
    </row>
    <row r="81" spans="1:16" ht="25.5">
      <c r="A81" s="50"/>
      <c r="B81" s="37" t="s">
        <v>132</v>
      </c>
      <c r="C81" s="38" t="s">
        <v>74</v>
      </c>
      <c r="D81" s="38" t="s">
        <v>222</v>
      </c>
      <c r="E81" s="125">
        <v>17455500</v>
      </c>
      <c r="F81" s="126">
        <v>17455500</v>
      </c>
      <c r="G81" s="126">
        <v>0</v>
      </c>
      <c r="H81" s="126">
        <v>0</v>
      </c>
      <c r="I81" s="126">
        <v>0</v>
      </c>
      <c r="J81" s="125">
        <v>0</v>
      </c>
      <c r="K81" s="126">
        <v>0</v>
      </c>
      <c r="L81" s="126">
        <v>0</v>
      </c>
      <c r="M81" s="126">
        <v>0</v>
      </c>
      <c r="N81" s="126">
        <v>0</v>
      </c>
      <c r="O81" s="126">
        <v>0</v>
      </c>
      <c r="P81" s="125">
        <v>17455500</v>
      </c>
    </row>
    <row r="82" spans="1:16" ht="25.5">
      <c r="A82" s="50"/>
      <c r="B82" s="37" t="s">
        <v>134</v>
      </c>
      <c r="C82" s="38" t="s">
        <v>74</v>
      </c>
      <c r="D82" s="38" t="s">
        <v>254</v>
      </c>
      <c r="E82" s="125">
        <v>1252000</v>
      </c>
      <c r="F82" s="126">
        <v>1252000</v>
      </c>
      <c r="G82" s="126">
        <v>0</v>
      </c>
      <c r="H82" s="126">
        <v>0</v>
      </c>
      <c r="I82" s="126">
        <v>0</v>
      </c>
      <c r="J82" s="125">
        <v>0</v>
      </c>
      <c r="K82" s="126">
        <v>0</v>
      </c>
      <c r="L82" s="126">
        <v>0</v>
      </c>
      <c r="M82" s="126">
        <v>0</v>
      </c>
      <c r="N82" s="126">
        <v>0</v>
      </c>
      <c r="O82" s="126">
        <v>0</v>
      </c>
      <c r="P82" s="125">
        <v>1252000</v>
      </c>
    </row>
    <row r="83" spans="1:16" ht="38.25">
      <c r="A83" s="50"/>
      <c r="B83" s="37" t="s">
        <v>182</v>
      </c>
      <c r="C83" s="38" t="s">
        <v>75</v>
      </c>
      <c r="D83" s="38" t="s">
        <v>255</v>
      </c>
      <c r="E83" s="125">
        <v>2495477</v>
      </c>
      <c r="F83" s="126">
        <v>2495477</v>
      </c>
      <c r="G83" s="126">
        <v>1957973</v>
      </c>
      <c r="H83" s="126">
        <v>73097</v>
      </c>
      <c r="I83" s="126">
        <v>0</v>
      </c>
      <c r="J83" s="125">
        <v>23100</v>
      </c>
      <c r="K83" s="126">
        <v>23100</v>
      </c>
      <c r="L83" s="126">
        <v>14000</v>
      </c>
      <c r="M83" s="126">
        <v>0</v>
      </c>
      <c r="N83" s="126">
        <v>0</v>
      </c>
      <c r="O83" s="126">
        <v>0</v>
      </c>
      <c r="P83" s="125">
        <v>2518577</v>
      </c>
    </row>
    <row r="84" spans="1:16" ht="12.75">
      <c r="A84" s="50"/>
      <c r="B84" s="37" t="s">
        <v>183</v>
      </c>
      <c r="C84" s="38" t="s">
        <v>74</v>
      </c>
      <c r="D84" s="38" t="s">
        <v>223</v>
      </c>
      <c r="E84" s="125">
        <v>1126525</v>
      </c>
      <c r="F84" s="126">
        <v>1126525</v>
      </c>
      <c r="G84" s="126">
        <v>738852</v>
      </c>
      <c r="H84" s="126">
        <v>174495</v>
      </c>
      <c r="I84" s="126">
        <v>0</v>
      </c>
      <c r="J84" s="125">
        <v>228342</v>
      </c>
      <c r="K84" s="126">
        <v>228342</v>
      </c>
      <c r="L84" s="126">
        <v>144000</v>
      </c>
      <c r="M84" s="126">
        <v>21000</v>
      </c>
      <c r="N84" s="126">
        <v>0</v>
      </c>
      <c r="O84" s="126">
        <v>0</v>
      </c>
      <c r="P84" s="125">
        <v>1354867</v>
      </c>
    </row>
    <row r="85" spans="1:16" ht="12.75">
      <c r="A85" s="50"/>
      <c r="B85" s="37" t="s">
        <v>135</v>
      </c>
      <c r="C85" s="38" t="s">
        <v>181</v>
      </c>
      <c r="D85" s="38" t="s">
        <v>256</v>
      </c>
      <c r="E85" s="125">
        <v>347451</v>
      </c>
      <c r="F85" s="126">
        <v>347451</v>
      </c>
      <c r="G85" s="126">
        <v>265812</v>
      </c>
      <c r="H85" s="126">
        <v>9815</v>
      </c>
      <c r="I85" s="126">
        <v>0</v>
      </c>
      <c r="J85" s="125">
        <v>0</v>
      </c>
      <c r="K85" s="126">
        <v>0</v>
      </c>
      <c r="L85" s="126">
        <v>0</v>
      </c>
      <c r="M85" s="126">
        <v>0</v>
      </c>
      <c r="N85" s="126">
        <v>0</v>
      </c>
      <c r="O85" s="126">
        <v>0</v>
      </c>
      <c r="P85" s="125">
        <v>347451</v>
      </c>
    </row>
    <row r="86" spans="1:16" ht="12.75">
      <c r="A86" s="50"/>
      <c r="B86" s="37" t="s">
        <v>136</v>
      </c>
      <c r="C86" s="38" t="s">
        <v>181</v>
      </c>
      <c r="D86" s="38" t="s">
        <v>257</v>
      </c>
      <c r="E86" s="125">
        <v>3000</v>
      </c>
      <c r="F86" s="126">
        <v>3000</v>
      </c>
      <c r="G86" s="126">
        <v>0</v>
      </c>
      <c r="H86" s="126">
        <v>0</v>
      </c>
      <c r="I86" s="126">
        <v>0</v>
      </c>
      <c r="J86" s="125">
        <v>0</v>
      </c>
      <c r="K86" s="126">
        <v>0</v>
      </c>
      <c r="L86" s="126">
        <v>0</v>
      </c>
      <c r="M86" s="126">
        <v>0</v>
      </c>
      <c r="N86" s="126">
        <v>0</v>
      </c>
      <c r="O86" s="126">
        <v>0</v>
      </c>
      <c r="P86" s="125">
        <v>3000</v>
      </c>
    </row>
    <row r="87" spans="1:16" ht="38.25">
      <c r="A87" s="50"/>
      <c r="B87" s="37" t="s">
        <v>138</v>
      </c>
      <c r="C87" s="38" t="s">
        <v>74</v>
      </c>
      <c r="D87" s="38" t="s">
        <v>258</v>
      </c>
      <c r="E87" s="125">
        <v>379423</v>
      </c>
      <c r="F87" s="126">
        <v>379423</v>
      </c>
      <c r="G87" s="126">
        <v>0</v>
      </c>
      <c r="H87" s="126">
        <v>0</v>
      </c>
      <c r="I87" s="126">
        <v>0</v>
      </c>
      <c r="J87" s="125">
        <v>0</v>
      </c>
      <c r="K87" s="126">
        <v>0</v>
      </c>
      <c r="L87" s="126">
        <v>0</v>
      </c>
      <c r="M87" s="126">
        <v>0</v>
      </c>
      <c r="N87" s="126">
        <v>0</v>
      </c>
      <c r="O87" s="126">
        <v>0</v>
      </c>
      <c r="P87" s="125">
        <v>379423</v>
      </c>
    </row>
    <row r="88" spans="1:16" ht="51">
      <c r="A88" s="50"/>
      <c r="B88" s="37" t="s">
        <v>231</v>
      </c>
      <c r="C88" s="38" t="s">
        <v>73</v>
      </c>
      <c r="D88" s="38" t="s">
        <v>230</v>
      </c>
      <c r="E88" s="125">
        <v>18200</v>
      </c>
      <c r="F88" s="126">
        <v>18200</v>
      </c>
      <c r="G88" s="126">
        <v>0</v>
      </c>
      <c r="H88" s="126">
        <v>0</v>
      </c>
      <c r="I88" s="126">
        <v>0</v>
      </c>
      <c r="J88" s="125">
        <v>0</v>
      </c>
      <c r="K88" s="126">
        <v>0</v>
      </c>
      <c r="L88" s="126">
        <v>0</v>
      </c>
      <c r="M88" s="126">
        <v>0</v>
      </c>
      <c r="N88" s="126">
        <v>0</v>
      </c>
      <c r="O88" s="126">
        <v>0</v>
      </c>
      <c r="P88" s="125">
        <v>18200</v>
      </c>
    </row>
    <row r="89" spans="1:16" s="21" customFormat="1" ht="25.5">
      <c r="A89" s="50"/>
      <c r="B89" s="37" t="s">
        <v>139</v>
      </c>
      <c r="C89" s="38" t="s">
        <v>36</v>
      </c>
      <c r="D89" s="38" t="s">
        <v>226</v>
      </c>
      <c r="E89" s="125">
        <v>719857</v>
      </c>
      <c r="F89" s="126">
        <v>719857</v>
      </c>
      <c r="G89" s="126">
        <v>578525</v>
      </c>
      <c r="H89" s="126">
        <v>0</v>
      </c>
      <c r="I89" s="126">
        <v>0</v>
      </c>
      <c r="J89" s="125">
        <v>0</v>
      </c>
      <c r="K89" s="126">
        <v>0</v>
      </c>
      <c r="L89" s="126">
        <v>0</v>
      </c>
      <c r="M89" s="126">
        <v>0</v>
      </c>
      <c r="N89" s="126">
        <v>0</v>
      </c>
      <c r="O89" s="126">
        <v>0</v>
      </c>
      <c r="P89" s="125">
        <v>719857</v>
      </c>
    </row>
    <row r="90" spans="1:16" ht="12.75">
      <c r="A90" s="50"/>
      <c r="B90" s="37" t="s">
        <v>140</v>
      </c>
      <c r="C90" s="38" t="s">
        <v>36</v>
      </c>
      <c r="D90" s="38" t="s">
        <v>76</v>
      </c>
      <c r="E90" s="125">
        <v>601767</v>
      </c>
      <c r="F90" s="126">
        <v>601767</v>
      </c>
      <c r="G90" s="126">
        <v>381670</v>
      </c>
      <c r="H90" s="126">
        <v>107970</v>
      </c>
      <c r="I90" s="126">
        <v>0</v>
      </c>
      <c r="J90" s="125">
        <v>0</v>
      </c>
      <c r="K90" s="126">
        <v>0</v>
      </c>
      <c r="L90" s="126">
        <v>0</v>
      </c>
      <c r="M90" s="126">
        <v>0</v>
      </c>
      <c r="N90" s="126">
        <v>0</v>
      </c>
      <c r="O90" s="126">
        <v>0</v>
      </c>
      <c r="P90" s="125">
        <v>601767</v>
      </c>
    </row>
    <row r="91" spans="1:16" ht="12.75">
      <c r="A91" s="50"/>
      <c r="B91" s="37" t="s">
        <v>133</v>
      </c>
      <c r="C91" s="38" t="s">
        <v>36</v>
      </c>
      <c r="D91" s="38" t="s">
        <v>35</v>
      </c>
      <c r="E91" s="125">
        <v>201040</v>
      </c>
      <c r="F91" s="126">
        <v>201040</v>
      </c>
      <c r="G91" s="126">
        <v>0</v>
      </c>
      <c r="H91" s="126">
        <v>0</v>
      </c>
      <c r="I91" s="126">
        <v>0</v>
      </c>
      <c r="J91" s="125">
        <v>0</v>
      </c>
      <c r="K91" s="126">
        <v>0</v>
      </c>
      <c r="L91" s="126">
        <v>0</v>
      </c>
      <c r="M91" s="126">
        <v>0</v>
      </c>
      <c r="N91" s="126">
        <v>0</v>
      </c>
      <c r="O91" s="126">
        <v>0</v>
      </c>
      <c r="P91" s="125">
        <v>201040</v>
      </c>
    </row>
    <row r="92" spans="1:16" s="21" customFormat="1" ht="12.75">
      <c r="A92" s="32"/>
      <c r="B92" s="35" t="s">
        <v>164</v>
      </c>
      <c r="C92" s="36"/>
      <c r="D92" s="42" t="s">
        <v>62</v>
      </c>
      <c r="E92" s="123">
        <v>0</v>
      </c>
      <c r="F92" s="124">
        <v>0</v>
      </c>
      <c r="G92" s="124">
        <v>0</v>
      </c>
      <c r="H92" s="124">
        <v>0</v>
      </c>
      <c r="I92" s="124">
        <v>0</v>
      </c>
      <c r="J92" s="123">
        <v>256077</v>
      </c>
      <c r="K92" s="124">
        <v>0</v>
      </c>
      <c r="L92" s="124">
        <v>0</v>
      </c>
      <c r="M92" s="124">
        <v>0</v>
      </c>
      <c r="N92" s="124">
        <v>256077</v>
      </c>
      <c r="O92" s="124">
        <v>256077</v>
      </c>
      <c r="P92" s="123">
        <v>256077</v>
      </c>
    </row>
    <row r="93" spans="1:16" ht="12.75">
      <c r="A93" s="50"/>
      <c r="B93" s="37" t="s">
        <v>259</v>
      </c>
      <c r="C93" s="38" t="s">
        <v>232</v>
      </c>
      <c r="D93" s="38" t="s">
        <v>234</v>
      </c>
      <c r="E93" s="125">
        <v>0</v>
      </c>
      <c r="F93" s="126">
        <v>0</v>
      </c>
      <c r="G93" s="126">
        <v>0</v>
      </c>
      <c r="H93" s="126">
        <v>0</v>
      </c>
      <c r="I93" s="126">
        <v>0</v>
      </c>
      <c r="J93" s="125">
        <v>256077</v>
      </c>
      <c r="K93" s="126">
        <v>0</v>
      </c>
      <c r="L93" s="126">
        <v>0</v>
      </c>
      <c r="M93" s="126">
        <v>0</v>
      </c>
      <c r="N93" s="126">
        <v>256077</v>
      </c>
      <c r="O93" s="126">
        <v>256077</v>
      </c>
      <c r="P93" s="125">
        <v>256077</v>
      </c>
    </row>
    <row r="94" spans="1:16" ht="12.75">
      <c r="A94" s="35" t="s">
        <v>0</v>
      </c>
      <c r="B94" s="32"/>
      <c r="C94" s="36"/>
      <c r="D94" s="42" t="s">
        <v>1</v>
      </c>
      <c r="E94" s="123">
        <v>511379</v>
      </c>
      <c r="F94" s="124">
        <v>511379</v>
      </c>
      <c r="G94" s="124">
        <v>374159</v>
      </c>
      <c r="H94" s="124">
        <v>20754</v>
      </c>
      <c r="I94" s="124">
        <v>0</v>
      </c>
      <c r="J94" s="123">
        <v>0</v>
      </c>
      <c r="K94" s="124">
        <v>0</v>
      </c>
      <c r="L94" s="124">
        <v>0</v>
      </c>
      <c r="M94" s="124">
        <v>0</v>
      </c>
      <c r="N94" s="124">
        <v>0</v>
      </c>
      <c r="O94" s="124">
        <v>0</v>
      </c>
      <c r="P94" s="123">
        <v>511379</v>
      </c>
    </row>
    <row r="95" spans="1:16" s="21" customFormat="1" ht="12.75">
      <c r="A95" s="32"/>
      <c r="B95" s="35" t="s">
        <v>160</v>
      </c>
      <c r="C95" s="36"/>
      <c r="D95" s="42" t="s">
        <v>60</v>
      </c>
      <c r="E95" s="123">
        <v>496379</v>
      </c>
      <c r="F95" s="124">
        <v>496379</v>
      </c>
      <c r="G95" s="124">
        <v>374159</v>
      </c>
      <c r="H95" s="124">
        <v>20754</v>
      </c>
      <c r="I95" s="124">
        <v>0</v>
      </c>
      <c r="J95" s="123">
        <v>0</v>
      </c>
      <c r="K95" s="124">
        <v>0</v>
      </c>
      <c r="L95" s="124">
        <v>0</v>
      </c>
      <c r="M95" s="124">
        <v>0</v>
      </c>
      <c r="N95" s="124">
        <v>0</v>
      </c>
      <c r="O95" s="124">
        <v>0</v>
      </c>
      <c r="P95" s="123">
        <v>496379</v>
      </c>
    </row>
    <row r="96" spans="1:16" ht="63.75" customHeight="1">
      <c r="A96" s="50"/>
      <c r="B96" s="37" t="s">
        <v>15</v>
      </c>
      <c r="C96" s="38" t="s">
        <v>161</v>
      </c>
      <c r="D96" s="38" t="s">
        <v>199</v>
      </c>
      <c r="E96" s="125">
        <v>496379</v>
      </c>
      <c r="F96" s="126">
        <v>496379</v>
      </c>
      <c r="G96" s="126">
        <v>374159</v>
      </c>
      <c r="H96" s="126">
        <v>20754</v>
      </c>
      <c r="I96" s="126">
        <v>0</v>
      </c>
      <c r="J96" s="125">
        <v>0</v>
      </c>
      <c r="K96" s="126">
        <v>0</v>
      </c>
      <c r="L96" s="126">
        <v>0</v>
      </c>
      <c r="M96" s="126">
        <v>0</v>
      </c>
      <c r="N96" s="126">
        <v>0</v>
      </c>
      <c r="O96" s="126">
        <v>0</v>
      </c>
      <c r="P96" s="125">
        <v>496379</v>
      </c>
    </row>
    <row r="97" spans="1:16" ht="63.75" customHeight="1">
      <c r="A97" s="32"/>
      <c r="B97" s="35" t="s">
        <v>178</v>
      </c>
      <c r="C97" s="36"/>
      <c r="D97" s="42" t="s">
        <v>72</v>
      </c>
      <c r="E97" s="123">
        <v>15000</v>
      </c>
      <c r="F97" s="124">
        <v>15000</v>
      </c>
      <c r="G97" s="124">
        <v>0</v>
      </c>
      <c r="H97" s="124">
        <v>0</v>
      </c>
      <c r="I97" s="124">
        <v>0</v>
      </c>
      <c r="J97" s="123">
        <v>0</v>
      </c>
      <c r="K97" s="124">
        <v>0</v>
      </c>
      <c r="L97" s="124">
        <v>0</v>
      </c>
      <c r="M97" s="124">
        <v>0</v>
      </c>
      <c r="N97" s="124">
        <v>0</v>
      </c>
      <c r="O97" s="124">
        <v>0</v>
      </c>
      <c r="P97" s="123">
        <v>15000</v>
      </c>
    </row>
    <row r="98" spans="1:16" ht="12.75">
      <c r="A98" s="50"/>
      <c r="B98" s="37" t="s">
        <v>137</v>
      </c>
      <c r="C98" s="38" t="s">
        <v>181</v>
      </c>
      <c r="D98" s="38" t="s">
        <v>224</v>
      </c>
      <c r="E98" s="125">
        <v>15000</v>
      </c>
      <c r="F98" s="126">
        <v>15000</v>
      </c>
      <c r="G98" s="126">
        <v>0</v>
      </c>
      <c r="H98" s="126">
        <v>0</v>
      </c>
      <c r="I98" s="126">
        <v>0</v>
      </c>
      <c r="J98" s="125">
        <v>0</v>
      </c>
      <c r="K98" s="126">
        <v>0</v>
      </c>
      <c r="L98" s="126">
        <v>0</v>
      </c>
      <c r="M98" s="126">
        <v>0</v>
      </c>
      <c r="N98" s="126">
        <v>0</v>
      </c>
      <c r="O98" s="126">
        <v>0</v>
      </c>
      <c r="P98" s="125">
        <v>15000</v>
      </c>
    </row>
    <row r="99" spans="1:16" ht="25.5">
      <c r="A99" s="35" t="s">
        <v>2</v>
      </c>
      <c r="B99" s="32"/>
      <c r="C99" s="36"/>
      <c r="D99" s="42" t="s">
        <v>3</v>
      </c>
      <c r="E99" s="123">
        <v>10695622</v>
      </c>
      <c r="F99" s="124">
        <v>10695622</v>
      </c>
      <c r="G99" s="124">
        <v>6636108</v>
      </c>
      <c r="H99" s="124">
        <v>1168685</v>
      </c>
      <c r="I99" s="124">
        <v>0</v>
      </c>
      <c r="J99" s="123">
        <v>141300</v>
      </c>
      <c r="K99" s="124">
        <v>141300</v>
      </c>
      <c r="L99" s="124">
        <v>110214</v>
      </c>
      <c r="M99" s="124">
        <v>0</v>
      </c>
      <c r="N99" s="124">
        <v>0</v>
      </c>
      <c r="O99" s="124">
        <v>0</v>
      </c>
      <c r="P99" s="123">
        <v>10836922</v>
      </c>
    </row>
    <row r="100" spans="1:16" ht="12.75" customHeight="1">
      <c r="A100" s="32"/>
      <c r="B100" s="35" t="s">
        <v>160</v>
      </c>
      <c r="C100" s="36"/>
      <c r="D100" s="42" t="s">
        <v>60</v>
      </c>
      <c r="E100" s="123">
        <v>356034</v>
      </c>
      <c r="F100" s="124">
        <v>356034</v>
      </c>
      <c r="G100" s="124">
        <v>269872</v>
      </c>
      <c r="H100" s="124">
        <v>8337</v>
      </c>
      <c r="I100" s="124">
        <v>0</v>
      </c>
      <c r="J100" s="123">
        <v>0</v>
      </c>
      <c r="K100" s="124">
        <v>0</v>
      </c>
      <c r="L100" s="124">
        <v>0</v>
      </c>
      <c r="M100" s="124">
        <v>0</v>
      </c>
      <c r="N100" s="124">
        <v>0</v>
      </c>
      <c r="O100" s="124">
        <v>0</v>
      </c>
      <c r="P100" s="123">
        <v>356034</v>
      </c>
    </row>
    <row r="101" spans="1:16" ht="25.5" customHeight="1">
      <c r="A101" s="50"/>
      <c r="B101" s="37" t="s">
        <v>15</v>
      </c>
      <c r="C101" s="38" t="s">
        <v>161</v>
      </c>
      <c r="D101" s="38" t="s">
        <v>199</v>
      </c>
      <c r="E101" s="125">
        <v>356034</v>
      </c>
      <c r="F101" s="126">
        <v>356034</v>
      </c>
      <c r="G101" s="126">
        <v>269872</v>
      </c>
      <c r="H101" s="126">
        <v>8337</v>
      </c>
      <c r="I101" s="126">
        <v>0</v>
      </c>
      <c r="J101" s="125">
        <v>0</v>
      </c>
      <c r="K101" s="126">
        <v>0</v>
      </c>
      <c r="L101" s="126">
        <v>0</v>
      </c>
      <c r="M101" s="126">
        <v>0</v>
      </c>
      <c r="N101" s="126">
        <v>0</v>
      </c>
      <c r="O101" s="126">
        <v>0</v>
      </c>
      <c r="P101" s="125">
        <v>356034</v>
      </c>
    </row>
    <row r="102" spans="1:16" ht="12.75">
      <c r="A102" s="32"/>
      <c r="B102" s="35" t="s">
        <v>166</v>
      </c>
      <c r="C102" s="36"/>
      <c r="D102" s="42" t="s">
        <v>64</v>
      </c>
      <c r="E102" s="123">
        <v>2640</v>
      </c>
      <c r="F102" s="124">
        <v>2640</v>
      </c>
      <c r="G102" s="124">
        <v>0</v>
      </c>
      <c r="H102" s="124">
        <v>0</v>
      </c>
      <c r="I102" s="124">
        <v>0</v>
      </c>
      <c r="J102" s="123">
        <v>0</v>
      </c>
      <c r="K102" s="124">
        <v>0</v>
      </c>
      <c r="L102" s="124">
        <v>0</v>
      </c>
      <c r="M102" s="124">
        <v>0</v>
      </c>
      <c r="N102" s="124">
        <v>0</v>
      </c>
      <c r="O102" s="124">
        <v>0</v>
      </c>
      <c r="P102" s="123">
        <v>2640</v>
      </c>
    </row>
    <row r="103" spans="1:16" ht="25.5">
      <c r="A103" s="50"/>
      <c r="B103" s="37" t="s">
        <v>93</v>
      </c>
      <c r="C103" s="38" t="s">
        <v>170</v>
      </c>
      <c r="D103" s="38" t="s">
        <v>201</v>
      </c>
      <c r="E103" s="125">
        <v>2640</v>
      </c>
      <c r="F103" s="126">
        <v>2640</v>
      </c>
      <c r="G103" s="126">
        <v>0</v>
      </c>
      <c r="H103" s="126">
        <v>0</v>
      </c>
      <c r="I103" s="126">
        <v>0</v>
      </c>
      <c r="J103" s="125">
        <v>0</v>
      </c>
      <c r="K103" s="126">
        <v>0</v>
      </c>
      <c r="L103" s="126">
        <v>0</v>
      </c>
      <c r="M103" s="126">
        <v>0</v>
      </c>
      <c r="N103" s="126">
        <v>0</v>
      </c>
      <c r="O103" s="126">
        <v>0</v>
      </c>
      <c r="P103" s="125">
        <v>2640</v>
      </c>
    </row>
    <row r="104" spans="1:16" ht="12.75">
      <c r="A104" s="32"/>
      <c r="B104" s="35" t="s">
        <v>162</v>
      </c>
      <c r="C104" s="36"/>
      <c r="D104" s="42" t="s">
        <v>61</v>
      </c>
      <c r="E104" s="123">
        <v>9790277</v>
      </c>
      <c r="F104" s="124">
        <v>9790277</v>
      </c>
      <c r="G104" s="124">
        <v>6301788</v>
      </c>
      <c r="H104" s="124">
        <v>1160348</v>
      </c>
      <c r="I104" s="124">
        <v>0</v>
      </c>
      <c r="J104" s="123">
        <v>141300</v>
      </c>
      <c r="K104" s="124">
        <v>141300</v>
      </c>
      <c r="L104" s="124">
        <v>110214</v>
      </c>
      <c r="M104" s="124">
        <v>0</v>
      </c>
      <c r="N104" s="124">
        <v>0</v>
      </c>
      <c r="O104" s="124">
        <v>0</v>
      </c>
      <c r="P104" s="123">
        <v>9931577</v>
      </c>
    </row>
    <row r="105" spans="1:16" ht="25.5">
      <c r="A105" s="50"/>
      <c r="B105" s="37" t="s">
        <v>92</v>
      </c>
      <c r="C105" s="38" t="s">
        <v>163</v>
      </c>
      <c r="D105" s="38" t="s">
        <v>30</v>
      </c>
      <c r="E105" s="125">
        <v>65000</v>
      </c>
      <c r="F105" s="126">
        <v>65000</v>
      </c>
      <c r="G105" s="126">
        <v>0</v>
      </c>
      <c r="H105" s="126">
        <v>0</v>
      </c>
      <c r="I105" s="126">
        <v>0</v>
      </c>
      <c r="J105" s="125">
        <v>0</v>
      </c>
      <c r="K105" s="126">
        <v>0</v>
      </c>
      <c r="L105" s="126">
        <v>0</v>
      </c>
      <c r="M105" s="126">
        <v>0</v>
      </c>
      <c r="N105" s="126">
        <v>0</v>
      </c>
      <c r="O105" s="126">
        <v>0</v>
      </c>
      <c r="P105" s="125">
        <v>65000</v>
      </c>
    </row>
    <row r="106" spans="1:16" ht="12.75">
      <c r="A106" s="50"/>
      <c r="B106" s="37" t="s">
        <v>141</v>
      </c>
      <c r="C106" s="38" t="s">
        <v>260</v>
      </c>
      <c r="D106" s="38" t="s">
        <v>26</v>
      </c>
      <c r="E106" s="125">
        <v>4428697</v>
      </c>
      <c r="F106" s="126">
        <v>4428697</v>
      </c>
      <c r="G106" s="126">
        <v>2911243</v>
      </c>
      <c r="H106" s="126">
        <v>663553</v>
      </c>
      <c r="I106" s="126">
        <v>0</v>
      </c>
      <c r="J106" s="125">
        <v>0</v>
      </c>
      <c r="K106" s="126">
        <v>0</v>
      </c>
      <c r="L106" s="126">
        <v>0</v>
      </c>
      <c r="M106" s="126">
        <v>0</v>
      </c>
      <c r="N106" s="126">
        <v>0</v>
      </c>
      <c r="O106" s="126">
        <v>0</v>
      </c>
      <c r="P106" s="125">
        <v>4428697</v>
      </c>
    </row>
    <row r="107" spans="1:16" ht="12.75">
      <c r="A107" s="50"/>
      <c r="B107" s="37" t="s">
        <v>142</v>
      </c>
      <c r="C107" s="38" t="s">
        <v>260</v>
      </c>
      <c r="D107" s="38" t="s">
        <v>4</v>
      </c>
      <c r="E107" s="125">
        <v>507404</v>
      </c>
      <c r="F107" s="126">
        <v>507404</v>
      </c>
      <c r="G107" s="126">
        <v>304056</v>
      </c>
      <c r="H107" s="126">
        <v>90242</v>
      </c>
      <c r="I107" s="126">
        <v>0</v>
      </c>
      <c r="J107" s="125">
        <v>0</v>
      </c>
      <c r="K107" s="126">
        <v>0</v>
      </c>
      <c r="L107" s="126">
        <v>0</v>
      </c>
      <c r="M107" s="126">
        <v>0</v>
      </c>
      <c r="N107" s="126">
        <v>0</v>
      </c>
      <c r="O107" s="126">
        <v>0</v>
      </c>
      <c r="P107" s="125">
        <v>507404</v>
      </c>
    </row>
    <row r="108" spans="1:16" ht="12.75">
      <c r="A108" s="50"/>
      <c r="B108" s="37" t="s">
        <v>143</v>
      </c>
      <c r="C108" s="38" t="s">
        <v>184</v>
      </c>
      <c r="D108" s="38" t="s">
        <v>79</v>
      </c>
      <c r="E108" s="125">
        <v>401984</v>
      </c>
      <c r="F108" s="126">
        <v>401984</v>
      </c>
      <c r="G108" s="126">
        <v>146320</v>
      </c>
      <c r="H108" s="126">
        <v>215558</v>
      </c>
      <c r="I108" s="126">
        <v>0</v>
      </c>
      <c r="J108" s="125">
        <v>0</v>
      </c>
      <c r="K108" s="126">
        <v>0</v>
      </c>
      <c r="L108" s="126">
        <v>0</v>
      </c>
      <c r="M108" s="126">
        <v>0</v>
      </c>
      <c r="N108" s="126">
        <v>0</v>
      </c>
      <c r="O108" s="126">
        <v>0</v>
      </c>
      <c r="P108" s="125">
        <v>401984</v>
      </c>
    </row>
    <row r="109" spans="1:16" ht="12.75">
      <c r="A109" s="50"/>
      <c r="B109" s="37" t="s">
        <v>144</v>
      </c>
      <c r="C109" s="38" t="s">
        <v>169</v>
      </c>
      <c r="D109" s="38" t="s">
        <v>27</v>
      </c>
      <c r="E109" s="125">
        <v>3330292</v>
      </c>
      <c r="F109" s="126">
        <v>3330292</v>
      </c>
      <c r="G109" s="126">
        <v>2539369</v>
      </c>
      <c r="H109" s="126">
        <v>166989</v>
      </c>
      <c r="I109" s="126">
        <v>0</v>
      </c>
      <c r="J109" s="125">
        <v>141300</v>
      </c>
      <c r="K109" s="126">
        <v>141300</v>
      </c>
      <c r="L109" s="126">
        <v>110214</v>
      </c>
      <c r="M109" s="126">
        <v>0</v>
      </c>
      <c r="N109" s="126">
        <v>0</v>
      </c>
      <c r="O109" s="126">
        <v>0</v>
      </c>
      <c r="P109" s="125">
        <v>3471592</v>
      </c>
    </row>
    <row r="110" spans="1:16" ht="12.75">
      <c r="A110" s="50"/>
      <c r="B110" s="37" t="s">
        <v>145</v>
      </c>
      <c r="C110" s="38" t="s">
        <v>185</v>
      </c>
      <c r="D110" s="38" t="s">
        <v>28</v>
      </c>
      <c r="E110" s="125">
        <v>1056900</v>
      </c>
      <c r="F110" s="126">
        <v>1056900</v>
      </c>
      <c r="G110" s="126">
        <v>400800</v>
      </c>
      <c r="H110" s="126">
        <v>24006</v>
      </c>
      <c r="I110" s="126">
        <v>0</v>
      </c>
      <c r="J110" s="125">
        <v>0</v>
      </c>
      <c r="K110" s="126">
        <v>0</v>
      </c>
      <c r="L110" s="126">
        <v>0</v>
      </c>
      <c r="M110" s="126">
        <v>0</v>
      </c>
      <c r="N110" s="126">
        <v>0</v>
      </c>
      <c r="O110" s="126">
        <v>0</v>
      </c>
      <c r="P110" s="125">
        <v>1056900</v>
      </c>
    </row>
    <row r="111" spans="1:16" ht="12.75">
      <c r="A111" s="32"/>
      <c r="B111" s="35" t="s">
        <v>171</v>
      </c>
      <c r="C111" s="36"/>
      <c r="D111" s="42" t="s">
        <v>66</v>
      </c>
      <c r="E111" s="123">
        <v>546671</v>
      </c>
      <c r="F111" s="124">
        <v>546671</v>
      </c>
      <c r="G111" s="124">
        <v>64448</v>
      </c>
      <c r="H111" s="124">
        <v>0</v>
      </c>
      <c r="I111" s="124">
        <v>0</v>
      </c>
      <c r="J111" s="123">
        <v>0</v>
      </c>
      <c r="K111" s="124">
        <v>0</v>
      </c>
      <c r="L111" s="124">
        <v>0</v>
      </c>
      <c r="M111" s="124">
        <v>0</v>
      </c>
      <c r="N111" s="124">
        <v>0</v>
      </c>
      <c r="O111" s="124">
        <v>0</v>
      </c>
      <c r="P111" s="123">
        <v>546671</v>
      </c>
    </row>
    <row r="112" spans="1:16" ht="25.5">
      <c r="A112" s="50"/>
      <c r="B112" s="37" t="s">
        <v>146</v>
      </c>
      <c r="C112" s="38" t="s">
        <v>172</v>
      </c>
      <c r="D112" s="38" t="s">
        <v>261</v>
      </c>
      <c r="E112" s="125">
        <v>20000</v>
      </c>
      <c r="F112" s="126">
        <v>20000</v>
      </c>
      <c r="G112" s="126">
        <v>0</v>
      </c>
      <c r="H112" s="126">
        <v>0</v>
      </c>
      <c r="I112" s="126">
        <v>0</v>
      </c>
      <c r="J112" s="125">
        <v>0</v>
      </c>
      <c r="K112" s="126">
        <v>0</v>
      </c>
      <c r="L112" s="126">
        <v>0</v>
      </c>
      <c r="M112" s="126">
        <v>0</v>
      </c>
      <c r="N112" s="126">
        <v>0</v>
      </c>
      <c r="O112" s="126">
        <v>0</v>
      </c>
      <c r="P112" s="125">
        <v>20000</v>
      </c>
    </row>
    <row r="113" spans="1:16" ht="12.75">
      <c r="A113" s="50"/>
      <c r="B113" s="37" t="s">
        <v>262</v>
      </c>
      <c r="C113" s="38" t="s">
        <v>172</v>
      </c>
      <c r="D113" s="38" t="s">
        <v>227</v>
      </c>
      <c r="E113" s="125">
        <v>425000</v>
      </c>
      <c r="F113" s="126">
        <v>425000</v>
      </c>
      <c r="G113" s="126">
        <v>0</v>
      </c>
      <c r="H113" s="126">
        <v>0</v>
      </c>
      <c r="I113" s="126">
        <v>0</v>
      </c>
      <c r="J113" s="125">
        <v>0</v>
      </c>
      <c r="K113" s="126">
        <v>0</v>
      </c>
      <c r="L113" s="126">
        <v>0</v>
      </c>
      <c r="M113" s="126">
        <v>0</v>
      </c>
      <c r="N113" s="126">
        <v>0</v>
      </c>
      <c r="O113" s="126">
        <v>0</v>
      </c>
      <c r="P113" s="125">
        <v>425000</v>
      </c>
    </row>
    <row r="114" spans="1:16" ht="38.25">
      <c r="A114" s="50"/>
      <c r="B114" s="37" t="s">
        <v>263</v>
      </c>
      <c r="C114" s="38" t="s">
        <v>172</v>
      </c>
      <c r="D114" s="38" t="s">
        <v>264</v>
      </c>
      <c r="E114" s="125">
        <v>101671</v>
      </c>
      <c r="F114" s="126">
        <v>101671</v>
      </c>
      <c r="G114" s="126">
        <v>64448</v>
      </c>
      <c r="H114" s="126">
        <v>0</v>
      </c>
      <c r="I114" s="126">
        <v>0</v>
      </c>
      <c r="J114" s="125">
        <v>0</v>
      </c>
      <c r="K114" s="126">
        <v>0</v>
      </c>
      <c r="L114" s="126">
        <v>0</v>
      </c>
      <c r="M114" s="126">
        <v>0</v>
      </c>
      <c r="N114" s="126">
        <v>0</v>
      </c>
      <c r="O114" s="126">
        <v>0</v>
      </c>
      <c r="P114" s="125">
        <v>101671</v>
      </c>
    </row>
    <row r="115" spans="1:16" ht="25.5">
      <c r="A115" s="35" t="s">
        <v>5</v>
      </c>
      <c r="B115" s="32"/>
      <c r="C115" s="36"/>
      <c r="D115" s="42" t="s">
        <v>6</v>
      </c>
      <c r="E115" s="123">
        <v>6021014</v>
      </c>
      <c r="F115" s="124">
        <v>2488584</v>
      </c>
      <c r="G115" s="124">
        <v>974298</v>
      </c>
      <c r="H115" s="124">
        <v>37814</v>
      </c>
      <c r="I115" s="124">
        <v>3532430</v>
      </c>
      <c r="J115" s="123">
        <v>1023000</v>
      </c>
      <c r="K115" s="124">
        <v>73000</v>
      </c>
      <c r="L115" s="124">
        <v>0</v>
      </c>
      <c r="M115" s="124">
        <v>0</v>
      </c>
      <c r="N115" s="124">
        <v>950000</v>
      </c>
      <c r="O115" s="124">
        <v>950000</v>
      </c>
      <c r="P115" s="123">
        <v>7044014</v>
      </c>
    </row>
    <row r="116" spans="1:16" ht="12.75">
      <c r="A116" s="32"/>
      <c r="B116" s="35" t="s">
        <v>160</v>
      </c>
      <c r="C116" s="36"/>
      <c r="D116" s="42" t="s">
        <v>60</v>
      </c>
      <c r="E116" s="123">
        <v>1404584</v>
      </c>
      <c r="F116" s="124">
        <v>1404584</v>
      </c>
      <c r="G116" s="124">
        <v>974298</v>
      </c>
      <c r="H116" s="124">
        <v>37814</v>
      </c>
      <c r="I116" s="124">
        <v>0</v>
      </c>
      <c r="J116" s="123">
        <v>0</v>
      </c>
      <c r="K116" s="124">
        <v>0</v>
      </c>
      <c r="L116" s="124">
        <v>0</v>
      </c>
      <c r="M116" s="124">
        <v>0</v>
      </c>
      <c r="N116" s="124">
        <v>0</v>
      </c>
      <c r="O116" s="124">
        <v>0</v>
      </c>
      <c r="P116" s="123">
        <v>1404584</v>
      </c>
    </row>
    <row r="117" spans="1:16" ht="25.5" customHeight="1">
      <c r="A117" s="50"/>
      <c r="B117" s="37" t="s">
        <v>15</v>
      </c>
      <c r="C117" s="38" t="s">
        <v>161</v>
      </c>
      <c r="D117" s="38" t="s">
        <v>199</v>
      </c>
      <c r="E117" s="125">
        <v>1404584</v>
      </c>
      <c r="F117" s="126">
        <v>1404584</v>
      </c>
      <c r="G117" s="126">
        <v>974298</v>
      </c>
      <c r="H117" s="126">
        <v>37814</v>
      </c>
      <c r="I117" s="126">
        <v>0</v>
      </c>
      <c r="J117" s="125">
        <v>0</v>
      </c>
      <c r="K117" s="126">
        <v>0</v>
      </c>
      <c r="L117" s="126">
        <v>0</v>
      </c>
      <c r="M117" s="126">
        <v>0</v>
      </c>
      <c r="N117" s="126">
        <v>0</v>
      </c>
      <c r="O117" s="126">
        <v>0</v>
      </c>
      <c r="P117" s="125">
        <v>1404584</v>
      </c>
    </row>
    <row r="118" spans="1:16" ht="12.75">
      <c r="A118" s="32"/>
      <c r="B118" s="35" t="s">
        <v>186</v>
      </c>
      <c r="C118" s="36"/>
      <c r="D118" s="42" t="s">
        <v>7</v>
      </c>
      <c r="E118" s="123">
        <v>4596430</v>
      </c>
      <c r="F118" s="124">
        <v>1064000</v>
      </c>
      <c r="G118" s="124">
        <v>0</v>
      </c>
      <c r="H118" s="124">
        <v>0</v>
      </c>
      <c r="I118" s="124">
        <v>3532430</v>
      </c>
      <c r="J118" s="123">
        <v>200000</v>
      </c>
      <c r="K118" s="124">
        <v>0</v>
      </c>
      <c r="L118" s="124">
        <v>0</v>
      </c>
      <c r="M118" s="124">
        <v>0</v>
      </c>
      <c r="N118" s="124">
        <v>200000</v>
      </c>
      <c r="O118" s="124">
        <v>200000</v>
      </c>
      <c r="P118" s="123">
        <v>4796430</v>
      </c>
    </row>
    <row r="119" spans="1:16" ht="25.5">
      <c r="A119" s="50"/>
      <c r="B119" s="37" t="s">
        <v>147</v>
      </c>
      <c r="C119" s="38" t="s">
        <v>187</v>
      </c>
      <c r="D119" s="38" t="s">
        <v>265</v>
      </c>
      <c r="E119" s="125">
        <v>30000</v>
      </c>
      <c r="F119" s="126">
        <v>30000</v>
      </c>
      <c r="G119" s="126">
        <v>0</v>
      </c>
      <c r="H119" s="126">
        <v>0</v>
      </c>
      <c r="I119" s="126">
        <v>0</v>
      </c>
      <c r="J119" s="125">
        <v>0</v>
      </c>
      <c r="K119" s="126">
        <v>0</v>
      </c>
      <c r="L119" s="126">
        <v>0</v>
      </c>
      <c r="M119" s="126">
        <v>0</v>
      </c>
      <c r="N119" s="126">
        <v>0</v>
      </c>
      <c r="O119" s="126">
        <v>0</v>
      </c>
      <c r="P119" s="125">
        <v>30000</v>
      </c>
    </row>
    <row r="120" spans="1:16" ht="12.75">
      <c r="A120" s="50"/>
      <c r="B120" s="37" t="s">
        <v>148</v>
      </c>
      <c r="C120" s="38" t="s">
        <v>33</v>
      </c>
      <c r="D120" s="38" t="s">
        <v>228</v>
      </c>
      <c r="E120" s="125">
        <v>20000</v>
      </c>
      <c r="F120" s="126">
        <v>20000</v>
      </c>
      <c r="G120" s="126">
        <v>0</v>
      </c>
      <c r="H120" s="126">
        <v>0</v>
      </c>
      <c r="I120" s="126">
        <v>0</v>
      </c>
      <c r="J120" s="125">
        <v>0</v>
      </c>
      <c r="K120" s="126">
        <v>0</v>
      </c>
      <c r="L120" s="126">
        <v>0</v>
      </c>
      <c r="M120" s="126">
        <v>0</v>
      </c>
      <c r="N120" s="126">
        <v>0</v>
      </c>
      <c r="O120" s="126">
        <v>0</v>
      </c>
      <c r="P120" s="125">
        <v>20000</v>
      </c>
    </row>
    <row r="121" spans="1:16" ht="39.75" customHeight="1">
      <c r="A121" s="50"/>
      <c r="B121" s="37" t="s">
        <v>149</v>
      </c>
      <c r="C121" s="38" t="s">
        <v>33</v>
      </c>
      <c r="D121" s="38" t="s">
        <v>29</v>
      </c>
      <c r="E121" s="125">
        <v>1014000</v>
      </c>
      <c r="F121" s="126">
        <v>1014000</v>
      </c>
      <c r="G121" s="126">
        <v>0</v>
      </c>
      <c r="H121" s="126">
        <v>0</v>
      </c>
      <c r="I121" s="126">
        <v>0</v>
      </c>
      <c r="J121" s="125">
        <v>200000</v>
      </c>
      <c r="K121" s="126">
        <v>0</v>
      </c>
      <c r="L121" s="126">
        <v>0</v>
      </c>
      <c r="M121" s="126">
        <v>0</v>
      </c>
      <c r="N121" s="126">
        <v>200000</v>
      </c>
      <c r="O121" s="126">
        <v>200000</v>
      </c>
      <c r="P121" s="125">
        <v>1214000</v>
      </c>
    </row>
    <row r="122" spans="1:16" ht="38.25">
      <c r="A122" s="50"/>
      <c r="B122" s="37" t="s">
        <v>150</v>
      </c>
      <c r="C122" s="38" t="s">
        <v>33</v>
      </c>
      <c r="D122" s="38" t="s">
        <v>266</v>
      </c>
      <c r="E122" s="125">
        <v>3532430</v>
      </c>
      <c r="F122" s="126">
        <v>0</v>
      </c>
      <c r="G122" s="126">
        <v>0</v>
      </c>
      <c r="H122" s="126">
        <v>0</v>
      </c>
      <c r="I122" s="126">
        <v>3532430</v>
      </c>
      <c r="J122" s="125">
        <v>0</v>
      </c>
      <c r="K122" s="126">
        <v>0</v>
      </c>
      <c r="L122" s="126">
        <v>0</v>
      </c>
      <c r="M122" s="126">
        <v>0</v>
      </c>
      <c r="N122" s="126">
        <v>0</v>
      </c>
      <c r="O122" s="126">
        <v>0</v>
      </c>
      <c r="P122" s="125">
        <v>3532430</v>
      </c>
    </row>
    <row r="123" spans="1:16" ht="12.75">
      <c r="A123" s="32"/>
      <c r="B123" s="35" t="s">
        <v>164</v>
      </c>
      <c r="C123" s="36"/>
      <c r="D123" s="42" t="s">
        <v>62</v>
      </c>
      <c r="E123" s="123">
        <v>0</v>
      </c>
      <c r="F123" s="124">
        <v>0</v>
      </c>
      <c r="G123" s="124">
        <v>0</v>
      </c>
      <c r="H123" s="124">
        <v>0</v>
      </c>
      <c r="I123" s="124">
        <v>0</v>
      </c>
      <c r="J123" s="123">
        <v>750000</v>
      </c>
      <c r="K123" s="124">
        <v>0</v>
      </c>
      <c r="L123" s="124">
        <v>0</v>
      </c>
      <c r="M123" s="124">
        <v>0</v>
      </c>
      <c r="N123" s="124">
        <v>750000</v>
      </c>
      <c r="O123" s="124">
        <v>750000</v>
      </c>
      <c r="P123" s="123">
        <v>750000</v>
      </c>
    </row>
    <row r="124" spans="1:16" ht="63.75" customHeight="1">
      <c r="A124" s="50"/>
      <c r="B124" s="37" t="s">
        <v>259</v>
      </c>
      <c r="C124" s="38" t="s">
        <v>232</v>
      </c>
      <c r="D124" s="38" t="s">
        <v>234</v>
      </c>
      <c r="E124" s="125">
        <v>0</v>
      </c>
      <c r="F124" s="126">
        <v>0</v>
      </c>
      <c r="G124" s="126">
        <v>0</v>
      </c>
      <c r="H124" s="126">
        <v>0</v>
      </c>
      <c r="I124" s="126">
        <v>0</v>
      </c>
      <c r="J124" s="125">
        <v>750000</v>
      </c>
      <c r="K124" s="126">
        <v>0</v>
      </c>
      <c r="L124" s="126">
        <v>0</v>
      </c>
      <c r="M124" s="126">
        <v>0</v>
      </c>
      <c r="N124" s="126">
        <v>750000</v>
      </c>
      <c r="O124" s="126">
        <v>750000</v>
      </c>
      <c r="P124" s="125">
        <v>750000</v>
      </c>
    </row>
    <row r="125" spans="1:16" ht="25.5">
      <c r="A125" s="32"/>
      <c r="B125" s="35" t="s">
        <v>188</v>
      </c>
      <c r="C125" s="36"/>
      <c r="D125" s="42" t="s">
        <v>8</v>
      </c>
      <c r="E125" s="123">
        <v>20000</v>
      </c>
      <c r="F125" s="124">
        <v>20000</v>
      </c>
      <c r="G125" s="124">
        <v>0</v>
      </c>
      <c r="H125" s="124">
        <v>0</v>
      </c>
      <c r="I125" s="124">
        <v>0</v>
      </c>
      <c r="J125" s="123">
        <v>0</v>
      </c>
      <c r="K125" s="124">
        <v>0</v>
      </c>
      <c r="L125" s="124">
        <v>0</v>
      </c>
      <c r="M125" s="124">
        <v>0</v>
      </c>
      <c r="N125" s="124">
        <v>0</v>
      </c>
      <c r="O125" s="124">
        <v>0</v>
      </c>
      <c r="P125" s="123">
        <v>20000</v>
      </c>
    </row>
    <row r="126" spans="1:16" ht="35.25" customHeight="1">
      <c r="A126" s="50"/>
      <c r="B126" s="37" t="s">
        <v>151</v>
      </c>
      <c r="C126" s="38" t="s">
        <v>189</v>
      </c>
      <c r="D126" s="38" t="s">
        <v>9</v>
      </c>
      <c r="E126" s="125">
        <v>20000</v>
      </c>
      <c r="F126" s="126">
        <v>20000</v>
      </c>
      <c r="G126" s="126">
        <v>0</v>
      </c>
      <c r="H126" s="126">
        <v>0</v>
      </c>
      <c r="I126" s="126">
        <v>0</v>
      </c>
      <c r="J126" s="125">
        <v>0</v>
      </c>
      <c r="K126" s="126">
        <v>0</v>
      </c>
      <c r="L126" s="126">
        <v>0</v>
      </c>
      <c r="M126" s="126">
        <v>0</v>
      </c>
      <c r="N126" s="126">
        <v>0</v>
      </c>
      <c r="O126" s="126">
        <v>0</v>
      </c>
      <c r="P126" s="125">
        <v>20000</v>
      </c>
    </row>
    <row r="127" spans="1:16" ht="12.75">
      <c r="A127" s="32"/>
      <c r="B127" s="35" t="s">
        <v>190</v>
      </c>
      <c r="C127" s="36"/>
      <c r="D127" s="42" t="s">
        <v>88</v>
      </c>
      <c r="E127" s="123">
        <v>0</v>
      </c>
      <c r="F127" s="124">
        <v>0</v>
      </c>
      <c r="G127" s="124">
        <v>0</v>
      </c>
      <c r="H127" s="124">
        <v>0</v>
      </c>
      <c r="I127" s="124">
        <v>0</v>
      </c>
      <c r="J127" s="123">
        <v>73000</v>
      </c>
      <c r="K127" s="124">
        <v>73000</v>
      </c>
      <c r="L127" s="124">
        <v>0</v>
      </c>
      <c r="M127" s="124">
        <v>0</v>
      </c>
      <c r="N127" s="124">
        <v>0</v>
      </c>
      <c r="O127" s="124">
        <v>0</v>
      </c>
      <c r="P127" s="123">
        <v>73000</v>
      </c>
    </row>
    <row r="128" spans="1:16" ht="12.75">
      <c r="A128" s="50"/>
      <c r="B128" s="37" t="s">
        <v>152</v>
      </c>
      <c r="C128" s="38" t="s">
        <v>191</v>
      </c>
      <c r="D128" s="38" t="s">
        <v>89</v>
      </c>
      <c r="E128" s="125">
        <v>0</v>
      </c>
      <c r="F128" s="126">
        <v>0</v>
      </c>
      <c r="G128" s="126">
        <v>0</v>
      </c>
      <c r="H128" s="126">
        <v>0</v>
      </c>
      <c r="I128" s="126">
        <v>0</v>
      </c>
      <c r="J128" s="125">
        <v>73000</v>
      </c>
      <c r="K128" s="126">
        <v>73000</v>
      </c>
      <c r="L128" s="126">
        <v>0</v>
      </c>
      <c r="M128" s="126">
        <v>0</v>
      </c>
      <c r="N128" s="126">
        <v>0</v>
      </c>
      <c r="O128" s="126">
        <v>0</v>
      </c>
      <c r="P128" s="125">
        <v>73000</v>
      </c>
    </row>
    <row r="129" spans="1:16" ht="12.75">
      <c r="A129" s="35" t="s">
        <v>10</v>
      </c>
      <c r="B129" s="32"/>
      <c r="C129" s="36"/>
      <c r="D129" s="42" t="s">
        <v>11</v>
      </c>
      <c r="E129" s="123">
        <v>1845494</v>
      </c>
      <c r="F129" s="124">
        <v>1845494</v>
      </c>
      <c r="G129" s="124">
        <v>886793</v>
      </c>
      <c r="H129" s="124">
        <v>34453</v>
      </c>
      <c r="I129" s="124">
        <v>0</v>
      </c>
      <c r="J129" s="123">
        <v>0</v>
      </c>
      <c r="K129" s="124">
        <v>0</v>
      </c>
      <c r="L129" s="124">
        <v>0</v>
      </c>
      <c r="M129" s="124">
        <v>0</v>
      </c>
      <c r="N129" s="124">
        <v>0</v>
      </c>
      <c r="O129" s="124">
        <v>0</v>
      </c>
      <c r="P129" s="123">
        <v>1845494</v>
      </c>
    </row>
    <row r="130" spans="1:16" ht="12.75">
      <c r="A130" s="32"/>
      <c r="B130" s="35" t="s">
        <v>160</v>
      </c>
      <c r="C130" s="36"/>
      <c r="D130" s="42" t="s">
        <v>60</v>
      </c>
      <c r="E130" s="123">
        <v>1240366</v>
      </c>
      <c r="F130" s="124">
        <v>1240366</v>
      </c>
      <c r="G130" s="124">
        <v>886793</v>
      </c>
      <c r="H130" s="124">
        <v>34453</v>
      </c>
      <c r="I130" s="124">
        <v>0</v>
      </c>
      <c r="J130" s="123">
        <v>0</v>
      </c>
      <c r="K130" s="124">
        <v>0</v>
      </c>
      <c r="L130" s="124">
        <v>0</v>
      </c>
      <c r="M130" s="124">
        <v>0</v>
      </c>
      <c r="N130" s="124">
        <v>0</v>
      </c>
      <c r="O130" s="124">
        <v>0</v>
      </c>
      <c r="P130" s="123">
        <v>1240366</v>
      </c>
    </row>
    <row r="131" spans="1:16" ht="25.5" customHeight="1">
      <c r="A131" s="50"/>
      <c r="B131" s="37" t="s">
        <v>15</v>
      </c>
      <c r="C131" s="38" t="s">
        <v>161</v>
      </c>
      <c r="D131" s="38" t="s">
        <v>199</v>
      </c>
      <c r="E131" s="125">
        <v>1240366</v>
      </c>
      <c r="F131" s="126">
        <v>1240366</v>
      </c>
      <c r="G131" s="126">
        <v>886793</v>
      </c>
      <c r="H131" s="126">
        <v>34453</v>
      </c>
      <c r="I131" s="126">
        <v>0</v>
      </c>
      <c r="J131" s="125">
        <v>0</v>
      </c>
      <c r="K131" s="126">
        <v>0</v>
      </c>
      <c r="L131" s="126">
        <v>0</v>
      </c>
      <c r="M131" s="126">
        <v>0</v>
      </c>
      <c r="N131" s="126">
        <v>0</v>
      </c>
      <c r="O131" s="126">
        <v>0</v>
      </c>
      <c r="P131" s="125">
        <v>1240366</v>
      </c>
    </row>
    <row r="132" spans="1:16" ht="12.75">
      <c r="A132" s="32"/>
      <c r="B132" s="35" t="s">
        <v>178</v>
      </c>
      <c r="C132" s="36"/>
      <c r="D132" s="42" t="s">
        <v>72</v>
      </c>
      <c r="E132" s="123">
        <v>354400</v>
      </c>
      <c r="F132" s="124">
        <v>354400</v>
      </c>
      <c r="G132" s="124">
        <v>0</v>
      </c>
      <c r="H132" s="124">
        <v>0</v>
      </c>
      <c r="I132" s="124">
        <v>0</v>
      </c>
      <c r="J132" s="123">
        <v>0</v>
      </c>
      <c r="K132" s="124">
        <v>0</v>
      </c>
      <c r="L132" s="124">
        <v>0</v>
      </c>
      <c r="M132" s="124">
        <v>0</v>
      </c>
      <c r="N132" s="124">
        <v>0</v>
      </c>
      <c r="O132" s="124">
        <v>0</v>
      </c>
      <c r="P132" s="123">
        <v>354400</v>
      </c>
    </row>
    <row r="133" spans="1:16" ht="34.5" customHeight="1">
      <c r="A133" s="50"/>
      <c r="B133" s="37" t="s">
        <v>153</v>
      </c>
      <c r="C133" s="38" t="s">
        <v>179</v>
      </c>
      <c r="D133" s="38" t="s">
        <v>225</v>
      </c>
      <c r="E133" s="125">
        <v>354400</v>
      </c>
      <c r="F133" s="126">
        <v>354400</v>
      </c>
      <c r="G133" s="126">
        <v>0</v>
      </c>
      <c r="H133" s="126">
        <v>0</v>
      </c>
      <c r="I133" s="126">
        <v>0</v>
      </c>
      <c r="J133" s="125">
        <v>0</v>
      </c>
      <c r="K133" s="126">
        <v>0</v>
      </c>
      <c r="L133" s="126">
        <v>0</v>
      </c>
      <c r="M133" s="126">
        <v>0</v>
      </c>
      <c r="N133" s="126">
        <v>0</v>
      </c>
      <c r="O133" s="126">
        <v>0</v>
      </c>
      <c r="P133" s="125">
        <v>354400</v>
      </c>
    </row>
    <row r="134" spans="1:16" ht="12.75">
      <c r="A134" s="32"/>
      <c r="B134" s="35" t="s">
        <v>193</v>
      </c>
      <c r="C134" s="36"/>
      <c r="D134" s="42" t="s">
        <v>12</v>
      </c>
      <c r="E134" s="123">
        <v>250728</v>
      </c>
      <c r="F134" s="124">
        <v>250728</v>
      </c>
      <c r="G134" s="124">
        <v>0</v>
      </c>
      <c r="H134" s="124">
        <v>0</v>
      </c>
      <c r="I134" s="124">
        <v>0</v>
      </c>
      <c r="J134" s="123">
        <v>0</v>
      </c>
      <c r="K134" s="124">
        <v>0</v>
      </c>
      <c r="L134" s="124">
        <v>0</v>
      </c>
      <c r="M134" s="124">
        <v>0</v>
      </c>
      <c r="N134" s="124">
        <v>0</v>
      </c>
      <c r="O134" s="124">
        <v>0</v>
      </c>
      <c r="P134" s="123">
        <v>250728</v>
      </c>
    </row>
    <row r="135" spans="1:16" ht="12.75">
      <c r="A135" s="50"/>
      <c r="B135" s="37" t="s">
        <v>154</v>
      </c>
      <c r="C135" s="38" t="s">
        <v>194</v>
      </c>
      <c r="D135" s="38" t="s">
        <v>229</v>
      </c>
      <c r="E135" s="125">
        <v>250728</v>
      </c>
      <c r="F135" s="126">
        <v>250728</v>
      </c>
      <c r="G135" s="126">
        <v>0</v>
      </c>
      <c r="H135" s="126">
        <v>0</v>
      </c>
      <c r="I135" s="126">
        <v>0</v>
      </c>
      <c r="J135" s="125">
        <v>0</v>
      </c>
      <c r="K135" s="126">
        <v>0</v>
      </c>
      <c r="L135" s="126">
        <v>0</v>
      </c>
      <c r="M135" s="126">
        <v>0</v>
      </c>
      <c r="N135" s="126">
        <v>0</v>
      </c>
      <c r="O135" s="126">
        <v>0</v>
      </c>
      <c r="P135" s="125">
        <v>250728</v>
      </c>
    </row>
    <row r="136" spans="1:16" ht="12.75">
      <c r="A136" s="35" t="s">
        <v>13</v>
      </c>
      <c r="B136" s="32"/>
      <c r="C136" s="36"/>
      <c r="D136" s="42" t="s">
        <v>11</v>
      </c>
      <c r="E136" s="123">
        <v>1453560</v>
      </c>
      <c r="F136" s="124">
        <v>1453560</v>
      </c>
      <c r="G136" s="124">
        <v>0</v>
      </c>
      <c r="H136" s="124">
        <v>0</v>
      </c>
      <c r="I136" s="124">
        <v>0</v>
      </c>
      <c r="J136" s="123">
        <v>2352272</v>
      </c>
      <c r="K136" s="124">
        <v>0</v>
      </c>
      <c r="L136" s="124">
        <v>0</v>
      </c>
      <c r="M136" s="124">
        <v>0</v>
      </c>
      <c r="N136" s="124">
        <v>2352272</v>
      </c>
      <c r="O136" s="124">
        <v>2352272</v>
      </c>
      <c r="P136" s="123">
        <v>3805832</v>
      </c>
    </row>
    <row r="137" spans="1:16" ht="24" customHeight="1">
      <c r="A137" s="32"/>
      <c r="B137" s="35" t="s">
        <v>192</v>
      </c>
      <c r="C137" s="36"/>
      <c r="D137" s="42" t="s">
        <v>14</v>
      </c>
      <c r="E137" s="123">
        <v>1453560</v>
      </c>
      <c r="F137" s="124">
        <v>1453560</v>
      </c>
      <c r="G137" s="124">
        <v>0</v>
      </c>
      <c r="H137" s="124">
        <v>0</v>
      </c>
      <c r="I137" s="124">
        <v>0</v>
      </c>
      <c r="J137" s="123">
        <v>2352272</v>
      </c>
      <c r="K137" s="124">
        <v>0</v>
      </c>
      <c r="L137" s="124">
        <v>0</v>
      </c>
      <c r="M137" s="124">
        <v>0</v>
      </c>
      <c r="N137" s="124">
        <v>2352272</v>
      </c>
      <c r="O137" s="124">
        <v>2352272</v>
      </c>
      <c r="P137" s="123">
        <v>3805832</v>
      </c>
    </row>
    <row r="138" spans="1:16" ht="12.75">
      <c r="A138" s="50"/>
      <c r="B138" s="37" t="s">
        <v>155</v>
      </c>
      <c r="C138" s="38" t="s">
        <v>15</v>
      </c>
      <c r="D138" s="38" t="s">
        <v>16</v>
      </c>
      <c r="E138" s="125">
        <v>1453560</v>
      </c>
      <c r="F138" s="126">
        <v>1453560</v>
      </c>
      <c r="G138" s="126">
        <v>0</v>
      </c>
      <c r="H138" s="126">
        <v>0</v>
      </c>
      <c r="I138" s="126">
        <v>0</v>
      </c>
      <c r="J138" s="125">
        <v>2352272</v>
      </c>
      <c r="K138" s="126">
        <v>0</v>
      </c>
      <c r="L138" s="126">
        <v>0</v>
      </c>
      <c r="M138" s="126">
        <v>0</v>
      </c>
      <c r="N138" s="126">
        <v>2352272</v>
      </c>
      <c r="O138" s="126">
        <v>2352272</v>
      </c>
      <c r="P138" s="125">
        <v>3805832</v>
      </c>
    </row>
    <row r="139" spans="1:16" ht="12.75">
      <c r="A139" s="39"/>
      <c r="B139" s="40" t="s">
        <v>17</v>
      </c>
      <c r="C139" s="41"/>
      <c r="D139" s="43" t="s">
        <v>38</v>
      </c>
      <c r="E139" s="123">
        <v>470067902</v>
      </c>
      <c r="F139" s="123">
        <v>466535472</v>
      </c>
      <c r="G139" s="123">
        <v>146431677</v>
      </c>
      <c r="H139" s="123">
        <v>18883455</v>
      </c>
      <c r="I139" s="123">
        <v>3532430</v>
      </c>
      <c r="J139" s="123">
        <v>12469318</v>
      </c>
      <c r="K139" s="123">
        <v>6462920</v>
      </c>
      <c r="L139" s="123">
        <v>1292230</v>
      </c>
      <c r="M139" s="123">
        <v>270514</v>
      </c>
      <c r="N139" s="123">
        <v>6006398</v>
      </c>
      <c r="O139" s="123">
        <v>6006398</v>
      </c>
      <c r="P139" s="123">
        <v>482537220</v>
      </c>
    </row>
    <row r="140" spans="1:16" ht="12.75">
      <c r="A140" s="13"/>
      <c r="B140" s="9"/>
      <c r="C140" s="9"/>
      <c r="D140" s="9"/>
      <c r="E140" s="9"/>
      <c r="F140" s="9"/>
      <c r="G140" s="9"/>
      <c r="H140" s="9"/>
      <c r="I140" s="9"/>
      <c r="J140" s="9"/>
      <c r="K140" s="9"/>
      <c r="L140" s="9"/>
      <c r="M140" s="9"/>
      <c r="N140" s="9"/>
      <c r="O140" s="9"/>
      <c r="P140" s="9"/>
    </row>
    <row r="141" spans="1:16" ht="12.75">
      <c r="A141" s="13"/>
      <c r="B141" s="9"/>
      <c r="C141" s="9"/>
      <c r="D141" s="9"/>
      <c r="E141" s="9"/>
      <c r="F141" s="9"/>
      <c r="G141" s="9"/>
      <c r="H141" s="9"/>
      <c r="I141" s="9"/>
      <c r="J141" s="9"/>
      <c r="K141" s="9"/>
      <c r="L141" s="9"/>
      <c r="M141" s="9"/>
      <c r="N141" s="9"/>
      <c r="O141" s="9"/>
      <c r="P141" s="9"/>
    </row>
    <row r="142" spans="1:6" ht="12.75">
      <c r="A142" s="13" t="s">
        <v>196</v>
      </c>
      <c r="B142" s="22"/>
      <c r="C142" s="13"/>
      <c r="D142" s="13"/>
      <c r="E142" s="22"/>
      <c r="F142" s="13" t="s">
        <v>197</v>
      </c>
    </row>
    <row r="143" spans="1:16" ht="12.75">
      <c r="A143" s="9"/>
      <c r="B143" s="9"/>
      <c r="C143" s="9"/>
      <c r="D143" s="9"/>
      <c r="E143" s="9"/>
      <c r="F143" s="9"/>
      <c r="G143" s="9"/>
      <c r="H143" s="9"/>
      <c r="I143" s="9"/>
      <c r="J143" s="9"/>
      <c r="K143" s="9"/>
      <c r="L143" s="9"/>
      <c r="M143" s="9"/>
      <c r="N143" s="9"/>
      <c r="O143" s="9"/>
      <c r="P143" s="9"/>
    </row>
    <row r="144" spans="1:16" ht="12.75">
      <c r="A144" s="9"/>
      <c r="B144" s="9"/>
      <c r="C144" s="9"/>
      <c r="D144" s="9"/>
      <c r="E144" s="9"/>
      <c r="F144" s="9"/>
      <c r="G144" s="9"/>
      <c r="H144" s="9"/>
      <c r="I144" s="9"/>
      <c r="J144" s="9"/>
      <c r="K144" s="9"/>
      <c r="L144" s="9"/>
      <c r="M144" s="9"/>
      <c r="N144" s="9"/>
      <c r="O144" s="9"/>
      <c r="P144" s="9"/>
    </row>
  </sheetData>
  <sheetProtection/>
  <mergeCells count="22">
    <mergeCell ref="M11:M12"/>
    <mergeCell ref="G11:G12"/>
    <mergeCell ref="L10:M10"/>
    <mergeCell ref="L11:L12"/>
    <mergeCell ref="A6:P6"/>
    <mergeCell ref="A7:P7"/>
    <mergeCell ref="O11:O12"/>
    <mergeCell ref="P9:P12"/>
    <mergeCell ref="J9:O9"/>
    <mergeCell ref="K10:K12"/>
    <mergeCell ref="H11:H12"/>
    <mergeCell ref="I10:I12"/>
    <mergeCell ref="G10:H10"/>
    <mergeCell ref="J10:J12"/>
    <mergeCell ref="E10:E12"/>
    <mergeCell ref="F10:F12"/>
    <mergeCell ref="N10:N12"/>
    <mergeCell ref="A9:A12"/>
    <mergeCell ref="B9:B12"/>
    <mergeCell ref="C9:C12"/>
    <mergeCell ref="D9:D12"/>
    <mergeCell ref="E9:I9"/>
  </mergeCells>
  <printOptions/>
  <pageMargins left="0.7086614173228347" right="0.2362204724409449" top="0.31496062992125984" bottom="0.1968503937007874" header="0.31496062992125984" footer="0.1968503937007874"/>
  <pageSetup horizontalDpi="600" verticalDpi="600" orientation="landscape" paperSize="9" scale="57" r:id="rId1"/>
  <rowBreaks count="4" manualBreakCount="4">
    <brk id="46" max="255" man="1"/>
    <brk id="59" max="15" man="1"/>
    <brk id="71" max="255" man="1"/>
    <brk id="114" max="255" man="1"/>
  </rowBreaks>
</worksheet>
</file>

<file path=xl/worksheets/sheet4.xml><?xml version="1.0" encoding="utf-8"?>
<worksheet xmlns="http://schemas.openxmlformats.org/spreadsheetml/2006/main" xmlns:r="http://schemas.openxmlformats.org/officeDocument/2006/relationships">
  <dimension ref="A1:S37"/>
  <sheetViews>
    <sheetView view="pageBreakPreview" zoomScale="60" zoomScalePageLayoutView="0" workbookViewId="0" topLeftCell="A1">
      <selection activeCell="E5" sqref="E5"/>
    </sheetView>
  </sheetViews>
  <sheetFormatPr defaultColWidth="7.875" defaultRowHeight="12.75"/>
  <cols>
    <col min="1" max="1" width="18.625" style="9" customWidth="1"/>
    <col min="2" max="2" width="88.125" style="9" customWidth="1"/>
    <col min="3" max="4" width="19.625" style="69" customWidth="1"/>
    <col min="5" max="6" width="21.75390625" style="9" customWidth="1"/>
    <col min="7" max="7" width="22.00390625" style="9" customWidth="1"/>
    <col min="8" max="8" width="15.75390625" style="9" customWidth="1"/>
    <col min="9" max="9" width="18.25390625" style="9" customWidth="1"/>
    <col min="10" max="10" width="21.00390625" style="9" customWidth="1"/>
    <col min="11" max="11" width="18.25390625" style="9" customWidth="1"/>
    <col min="12" max="12" width="16.375" style="9" customWidth="1"/>
    <col min="13" max="13" width="16.625" style="9" customWidth="1"/>
    <col min="14" max="14" width="18.625" style="9" customWidth="1"/>
    <col min="15" max="15" width="16.625" style="9" customWidth="1"/>
    <col min="16" max="16" width="22.375" style="9" customWidth="1"/>
    <col min="17" max="17" width="32.00390625" style="9" customWidth="1"/>
    <col min="18" max="18" width="14.75390625" style="9" customWidth="1"/>
    <col min="19" max="19" width="17.25390625" style="9" customWidth="1"/>
    <col min="20" max="16384" width="7.875" style="9" customWidth="1"/>
  </cols>
  <sheetData>
    <row r="1" spans="1:2" ht="22.5" customHeight="1">
      <c r="A1" s="12"/>
      <c r="B1" s="12"/>
    </row>
    <row r="2" spans="1:7" ht="15.75">
      <c r="A2" s="70"/>
      <c r="B2" s="70"/>
      <c r="C2" s="71"/>
      <c r="D2" s="72"/>
      <c r="E2" s="71" t="s">
        <v>280</v>
      </c>
      <c r="F2" s="71"/>
      <c r="G2" s="71"/>
    </row>
    <row r="3" spans="1:7" ht="15.75">
      <c r="A3" s="70"/>
      <c r="B3" s="70"/>
      <c r="C3" s="71"/>
      <c r="D3" s="72"/>
      <c r="E3" s="71" t="s">
        <v>23</v>
      </c>
      <c r="F3" s="71"/>
      <c r="G3" s="71"/>
    </row>
    <row r="4" spans="1:7" ht="15.75">
      <c r="A4" s="70"/>
      <c r="B4" s="73"/>
      <c r="C4" s="74"/>
      <c r="D4" s="75"/>
      <c r="E4" s="74" t="s">
        <v>195</v>
      </c>
      <c r="F4" s="74"/>
      <c r="G4" s="74"/>
    </row>
    <row r="5" spans="1:7" ht="15.75">
      <c r="A5" s="70"/>
      <c r="B5" s="73"/>
      <c r="C5" s="75"/>
      <c r="D5" s="75"/>
      <c r="E5" s="75" t="s">
        <v>409</v>
      </c>
      <c r="F5" s="75"/>
      <c r="G5" s="75"/>
    </row>
    <row r="6" spans="1:7" ht="67.5" customHeight="1">
      <c r="A6" s="151" t="s">
        <v>281</v>
      </c>
      <c r="B6" s="151"/>
      <c r="C6" s="151"/>
      <c r="D6" s="151"/>
      <c r="E6" s="151"/>
      <c r="F6" s="151"/>
      <c r="G6" s="151"/>
    </row>
    <row r="7" spans="1:7" s="13" customFormat="1" ht="18" customHeight="1">
      <c r="A7" s="151"/>
      <c r="B7" s="151"/>
      <c r="C7" s="151"/>
      <c r="D7" s="151"/>
      <c r="E7" s="151"/>
      <c r="F7" s="151"/>
      <c r="G7" s="151"/>
    </row>
    <row r="8" spans="1:7" s="3" customFormat="1" ht="70.5" customHeight="1">
      <c r="A8" s="150" t="s">
        <v>39</v>
      </c>
      <c r="B8" s="150" t="s">
        <v>282</v>
      </c>
      <c r="C8" s="150" t="s">
        <v>283</v>
      </c>
      <c r="D8" s="150"/>
      <c r="E8" s="77" t="s">
        <v>18</v>
      </c>
      <c r="F8" s="77" t="s">
        <v>19</v>
      </c>
      <c r="G8" s="152" t="s">
        <v>284</v>
      </c>
    </row>
    <row r="9" spans="1:7" s="3" customFormat="1" ht="31.5">
      <c r="A9" s="150"/>
      <c r="B9" s="150"/>
      <c r="C9" s="78" t="s">
        <v>285</v>
      </c>
      <c r="D9" s="78" t="s">
        <v>286</v>
      </c>
      <c r="E9" s="77" t="s">
        <v>287</v>
      </c>
      <c r="F9" s="77" t="s">
        <v>287</v>
      </c>
      <c r="G9" s="152"/>
    </row>
    <row r="10" spans="1:19" s="80" customFormat="1" ht="18.75">
      <c r="A10" s="76">
        <v>1</v>
      </c>
      <c r="B10" s="76">
        <v>2</v>
      </c>
      <c r="C10" s="76">
        <v>3</v>
      </c>
      <c r="D10" s="76">
        <v>4</v>
      </c>
      <c r="E10" s="79">
        <v>5</v>
      </c>
      <c r="F10" s="79">
        <v>6</v>
      </c>
      <c r="G10" s="79">
        <v>7</v>
      </c>
      <c r="H10" s="2"/>
      <c r="I10" s="2"/>
      <c r="J10" s="2"/>
      <c r="K10" s="2"/>
      <c r="L10" s="2"/>
      <c r="M10" s="2"/>
      <c r="N10" s="2"/>
      <c r="O10" s="2"/>
      <c r="P10" s="2"/>
      <c r="Q10" s="2"/>
      <c r="R10" s="2"/>
      <c r="S10" s="2"/>
    </row>
    <row r="11" spans="1:19" s="81" customFormat="1" ht="18.75">
      <c r="A11" s="150" t="s">
        <v>288</v>
      </c>
      <c r="B11" s="150"/>
      <c r="C11" s="150"/>
      <c r="D11" s="150"/>
      <c r="E11" s="150"/>
      <c r="F11" s="150"/>
      <c r="G11" s="150"/>
      <c r="H11" s="3"/>
      <c r="I11" s="3"/>
      <c r="J11" s="3"/>
      <c r="K11" s="3"/>
      <c r="L11" s="3"/>
      <c r="M11" s="3"/>
      <c r="N11" s="3"/>
      <c r="O11" s="3"/>
      <c r="P11" s="3"/>
      <c r="Q11" s="3"/>
      <c r="R11" s="3"/>
      <c r="S11" s="3"/>
    </row>
    <row r="12" spans="1:19" s="84" customFormat="1" ht="90.75" customHeight="1">
      <c r="A12" s="78">
        <v>41030600</v>
      </c>
      <c r="B12" s="82" t="s">
        <v>289</v>
      </c>
      <c r="C12" s="78" t="s">
        <v>290</v>
      </c>
      <c r="D12" s="78" t="s">
        <v>291</v>
      </c>
      <c r="E12" s="83">
        <v>100667500</v>
      </c>
      <c r="F12" s="83"/>
      <c r="G12" s="83">
        <f aca="true" t="shared" si="0" ref="G12:G19">E12</f>
        <v>100667500</v>
      </c>
      <c r="H12" s="9"/>
      <c r="I12" s="9"/>
      <c r="J12" s="9"/>
      <c r="K12" s="9"/>
      <c r="L12" s="9"/>
      <c r="M12" s="9"/>
      <c r="N12" s="9"/>
      <c r="O12" s="9"/>
      <c r="P12" s="9"/>
      <c r="Q12" s="9"/>
      <c r="R12" s="9"/>
      <c r="S12" s="9"/>
    </row>
    <row r="13" spans="1:19" s="84" customFormat="1" ht="93" customHeight="1">
      <c r="A13" s="78">
        <v>41030800</v>
      </c>
      <c r="B13" s="82" t="s">
        <v>292</v>
      </c>
      <c r="C13" s="78" t="s">
        <v>290</v>
      </c>
      <c r="D13" s="78" t="s">
        <v>291</v>
      </c>
      <c r="E13" s="83">
        <f>157366200-150000</f>
        <v>157216200</v>
      </c>
      <c r="F13" s="83"/>
      <c r="G13" s="83">
        <f t="shared" si="0"/>
        <v>157216200</v>
      </c>
      <c r="H13" s="9"/>
      <c r="I13" s="9"/>
      <c r="J13" s="9"/>
      <c r="K13" s="9"/>
      <c r="L13" s="9"/>
      <c r="M13" s="9"/>
      <c r="N13" s="9"/>
      <c r="O13" s="9"/>
      <c r="P13" s="9"/>
      <c r="Q13" s="9"/>
      <c r="R13" s="9"/>
      <c r="S13" s="9"/>
    </row>
    <row r="14" spans="1:7" ht="62.25" customHeight="1">
      <c r="A14" s="78">
        <v>41031000</v>
      </c>
      <c r="B14" s="78" t="s">
        <v>293</v>
      </c>
      <c r="C14" s="78" t="s">
        <v>290</v>
      </c>
      <c r="D14" s="78" t="s">
        <v>291</v>
      </c>
      <c r="E14" s="83">
        <v>848900</v>
      </c>
      <c r="F14" s="83"/>
      <c r="G14" s="83">
        <f t="shared" si="0"/>
        <v>848900</v>
      </c>
    </row>
    <row r="15" spans="1:7" ht="56.25" customHeight="1">
      <c r="A15" s="85">
        <v>41033900</v>
      </c>
      <c r="B15" s="86" t="s">
        <v>294</v>
      </c>
      <c r="C15" s="78" t="s">
        <v>290</v>
      </c>
      <c r="D15" s="78" t="s">
        <v>291</v>
      </c>
      <c r="E15" s="83">
        <v>43792800</v>
      </c>
      <c r="F15" s="83"/>
      <c r="G15" s="83">
        <f t="shared" si="0"/>
        <v>43792800</v>
      </c>
    </row>
    <row r="16" spans="1:7" ht="66.75" customHeight="1">
      <c r="A16" s="85">
        <v>41034200</v>
      </c>
      <c r="B16" s="86" t="s">
        <v>295</v>
      </c>
      <c r="C16" s="78" t="s">
        <v>290</v>
      </c>
      <c r="D16" s="78" t="s">
        <v>291</v>
      </c>
      <c r="E16" s="83">
        <v>58319400</v>
      </c>
      <c r="F16" s="83"/>
      <c r="G16" s="83">
        <f t="shared" si="0"/>
        <v>58319400</v>
      </c>
    </row>
    <row r="17" spans="1:7" ht="66.75" customHeight="1">
      <c r="A17" s="85">
        <v>41034200</v>
      </c>
      <c r="B17" s="86" t="s">
        <v>296</v>
      </c>
      <c r="C17" s="78" t="s">
        <v>290</v>
      </c>
      <c r="D17" s="78" t="s">
        <v>297</v>
      </c>
      <c r="E17" s="83">
        <v>250000</v>
      </c>
      <c r="F17" s="83"/>
      <c r="G17" s="83">
        <f t="shared" si="0"/>
        <v>250000</v>
      </c>
    </row>
    <row r="18" spans="1:7" ht="66.75" customHeight="1">
      <c r="A18" s="85">
        <v>41035000</v>
      </c>
      <c r="B18" s="86" t="s">
        <v>298</v>
      </c>
      <c r="C18" s="78" t="s">
        <v>290</v>
      </c>
      <c r="D18" s="78" t="s">
        <v>299</v>
      </c>
      <c r="E18" s="83">
        <v>18200</v>
      </c>
      <c r="F18" s="83"/>
      <c r="G18" s="83">
        <f t="shared" si="0"/>
        <v>18200</v>
      </c>
    </row>
    <row r="19" spans="1:7" ht="123" customHeight="1">
      <c r="A19" s="78">
        <v>41035800</v>
      </c>
      <c r="B19" s="78" t="s">
        <v>300</v>
      </c>
      <c r="C19" s="78" t="s">
        <v>290</v>
      </c>
      <c r="D19" s="78" t="s">
        <v>291</v>
      </c>
      <c r="E19" s="83">
        <v>1323600</v>
      </c>
      <c r="F19" s="83"/>
      <c r="G19" s="83">
        <f t="shared" si="0"/>
        <v>1323600</v>
      </c>
    </row>
    <row r="20" spans="1:7" ht="15.75">
      <c r="A20" s="78"/>
      <c r="B20" s="87" t="s">
        <v>301</v>
      </c>
      <c r="C20" s="87"/>
      <c r="D20" s="87"/>
      <c r="E20" s="88">
        <f>SUM(E12:E19)</f>
        <v>362436600</v>
      </c>
      <c r="F20" s="88">
        <f>SUM(F12:F19)</f>
        <v>0</v>
      </c>
      <c r="G20" s="88">
        <f>SUM(G12:G19)</f>
        <v>362436600</v>
      </c>
    </row>
    <row r="21" spans="1:7" ht="15.75">
      <c r="A21" s="150" t="s">
        <v>302</v>
      </c>
      <c r="B21" s="150"/>
      <c r="C21" s="150"/>
      <c r="D21" s="150"/>
      <c r="E21" s="150"/>
      <c r="F21" s="150"/>
      <c r="G21" s="150"/>
    </row>
    <row r="22" spans="1:7" ht="85.5" customHeight="1">
      <c r="A22" s="76">
        <v>8800</v>
      </c>
      <c r="B22" s="89" t="s">
        <v>303</v>
      </c>
      <c r="C22" s="78" t="s">
        <v>304</v>
      </c>
      <c r="D22" s="78" t="s">
        <v>290</v>
      </c>
      <c r="E22" s="90">
        <v>121940</v>
      </c>
      <c r="F22" s="90"/>
      <c r="G22" s="90">
        <f>E22</f>
        <v>121940</v>
      </c>
    </row>
    <row r="23" spans="1:7" ht="62.25" customHeight="1">
      <c r="A23" s="76">
        <v>8800</v>
      </c>
      <c r="B23" s="89" t="s">
        <v>303</v>
      </c>
      <c r="C23" s="78" t="s">
        <v>305</v>
      </c>
      <c r="D23" s="78" t="s">
        <v>290</v>
      </c>
      <c r="E23" s="91">
        <v>651620</v>
      </c>
      <c r="F23" s="91"/>
      <c r="G23" s="90">
        <f>E23</f>
        <v>651620</v>
      </c>
    </row>
    <row r="24" spans="1:7" ht="40.5" customHeight="1">
      <c r="A24" s="76">
        <v>8800</v>
      </c>
      <c r="B24" s="89" t="s">
        <v>306</v>
      </c>
      <c r="C24" s="78" t="s">
        <v>299</v>
      </c>
      <c r="D24" s="78" t="s">
        <v>290</v>
      </c>
      <c r="E24" s="91">
        <v>200000</v>
      </c>
      <c r="F24" s="91"/>
      <c r="G24" s="90">
        <f>E24</f>
        <v>200000</v>
      </c>
    </row>
    <row r="25" spans="1:7" ht="41.25" customHeight="1">
      <c r="A25" s="76">
        <v>8800</v>
      </c>
      <c r="B25" s="89" t="s">
        <v>307</v>
      </c>
      <c r="C25" s="78" t="s">
        <v>308</v>
      </c>
      <c r="D25" s="78" t="s">
        <v>290</v>
      </c>
      <c r="E25" s="91">
        <v>20000</v>
      </c>
      <c r="F25" s="91"/>
      <c r="G25" s="91">
        <v>20000</v>
      </c>
    </row>
    <row r="26" spans="1:7" ht="78" customHeight="1">
      <c r="A26" s="76">
        <v>8800</v>
      </c>
      <c r="B26" s="89" t="s">
        <v>309</v>
      </c>
      <c r="C26" s="78" t="s">
        <v>310</v>
      </c>
      <c r="D26" s="78" t="s">
        <v>290</v>
      </c>
      <c r="E26" s="90">
        <v>460000</v>
      </c>
      <c r="F26" s="90"/>
      <c r="G26" s="90">
        <f>E26</f>
        <v>460000</v>
      </c>
    </row>
    <row r="27" spans="1:7" ht="78" customHeight="1">
      <c r="A27" s="76">
        <v>8801</v>
      </c>
      <c r="B27" s="89" t="s">
        <v>326</v>
      </c>
      <c r="C27" s="78" t="s">
        <v>299</v>
      </c>
      <c r="D27" s="78" t="s">
        <v>290</v>
      </c>
      <c r="E27" s="90"/>
      <c r="F27" s="90">
        <v>2352272</v>
      </c>
      <c r="G27" s="90">
        <f>F27</f>
        <v>2352272</v>
      </c>
    </row>
    <row r="28" spans="1:7" ht="18.75" customHeight="1">
      <c r="A28" s="76"/>
      <c r="B28" s="87" t="s">
        <v>301</v>
      </c>
      <c r="C28" s="87"/>
      <c r="D28" s="87"/>
      <c r="E28" s="92">
        <f>SUM(E22:E27)</f>
        <v>1453560</v>
      </c>
      <c r="F28" s="92">
        <f>SUM(F22:F27)</f>
        <v>2352272</v>
      </c>
      <c r="G28" s="92">
        <f>SUM(G22:G27)</f>
        <v>3805832</v>
      </c>
    </row>
    <row r="29" spans="1:7" ht="15">
      <c r="A29" s="70"/>
      <c r="B29" s="70"/>
      <c r="C29" s="72"/>
      <c r="D29" s="72"/>
      <c r="E29" s="70"/>
      <c r="F29" s="70"/>
      <c r="G29" s="70"/>
    </row>
    <row r="30" spans="1:7" ht="15">
      <c r="A30" s="70"/>
      <c r="B30" s="70"/>
      <c r="C30" s="93"/>
      <c r="D30" s="93"/>
      <c r="E30" s="70"/>
      <c r="F30" s="70"/>
      <c r="G30" s="70"/>
    </row>
    <row r="31" spans="1:7" ht="15.75">
      <c r="A31" s="12" t="s">
        <v>196</v>
      </c>
      <c r="B31" s="17"/>
      <c r="C31" s="93" t="s">
        <v>197</v>
      </c>
      <c r="D31" s="93"/>
      <c r="E31" s="17"/>
      <c r="F31" s="17"/>
      <c r="G31" s="12"/>
    </row>
    <row r="32" spans="3:4" ht="12.75">
      <c r="C32" s="94"/>
      <c r="D32" s="94"/>
    </row>
    <row r="33" spans="3:4" ht="12.75">
      <c r="C33" s="94"/>
      <c r="D33" s="94"/>
    </row>
    <row r="34" spans="3:4" ht="12.75">
      <c r="C34" s="94"/>
      <c r="D34" s="94"/>
    </row>
    <row r="35" spans="3:4" ht="12.75">
      <c r="C35" s="94"/>
      <c r="D35" s="94"/>
    </row>
    <row r="36" spans="3:4" ht="12.75">
      <c r="C36" s="94"/>
      <c r="D36" s="94"/>
    </row>
    <row r="37" spans="3:4" ht="12.75">
      <c r="C37" s="94"/>
      <c r="D37" s="94"/>
    </row>
  </sheetData>
  <sheetProtection/>
  <mergeCells count="7">
    <mergeCell ref="A21:G21"/>
    <mergeCell ref="A6:G7"/>
    <mergeCell ref="A8:A9"/>
    <mergeCell ref="B8:B9"/>
    <mergeCell ref="C8:D8"/>
    <mergeCell ref="G8:G9"/>
    <mergeCell ref="A11:G11"/>
  </mergeCells>
  <printOptions/>
  <pageMargins left="0.7" right="0.7" top="0.75" bottom="0.75" header="0.3" footer="0.3"/>
  <pageSetup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dimension ref="A1:F38"/>
  <sheetViews>
    <sheetView view="pageBreakPreview" zoomScale="60" zoomScalePageLayoutView="0" workbookViewId="0" topLeftCell="D1">
      <selection activeCell="D4" sqref="D4:E4"/>
    </sheetView>
  </sheetViews>
  <sheetFormatPr defaultColWidth="9.00390625" defaultRowHeight="12.75"/>
  <cols>
    <col min="1" max="1" width="15.625" style="0" customWidth="1"/>
    <col min="2" max="2" width="25.625" style="0" customWidth="1"/>
    <col min="3" max="3" width="62.00390625" style="0" customWidth="1"/>
    <col min="4" max="4" width="78.375" style="0" customWidth="1"/>
    <col min="5" max="5" width="25.125" style="0" customWidth="1"/>
    <col min="6" max="6" width="10.625" style="0" bestFit="1" customWidth="1"/>
  </cols>
  <sheetData>
    <row r="1" spans="1:5" ht="18.75">
      <c r="A1" s="3"/>
      <c r="B1" s="6"/>
      <c r="C1" s="6"/>
      <c r="D1" s="153" t="s">
        <v>267</v>
      </c>
      <c r="E1" s="153"/>
    </row>
    <row r="2" spans="1:5" ht="18.75">
      <c r="A2" s="3"/>
      <c r="B2" s="6"/>
      <c r="C2" s="6"/>
      <c r="D2" s="153" t="s">
        <v>268</v>
      </c>
      <c r="E2" s="153"/>
    </row>
    <row r="3" spans="1:5" ht="18.75">
      <c r="A3" s="3"/>
      <c r="B3" s="4"/>
      <c r="C3" s="4"/>
      <c r="D3" s="153" t="s">
        <v>269</v>
      </c>
      <c r="E3" s="153"/>
    </row>
    <row r="4" spans="1:5" ht="18.75">
      <c r="A4" s="3"/>
      <c r="B4" s="7"/>
      <c r="C4" s="7"/>
      <c r="D4" s="153" t="s">
        <v>408</v>
      </c>
      <c r="E4" s="153"/>
    </row>
    <row r="5" spans="1:5" ht="18.75">
      <c r="A5" s="3"/>
      <c r="B5" s="7"/>
      <c r="C5" s="7"/>
      <c r="D5" s="7"/>
      <c r="E5" s="7"/>
    </row>
    <row r="6" spans="1:5" ht="20.25" customHeight="1">
      <c r="A6" s="3"/>
      <c r="B6" s="154" t="s">
        <v>85</v>
      </c>
      <c r="C6" s="154"/>
      <c r="D6" s="154"/>
      <c r="E6" s="154"/>
    </row>
    <row r="7" spans="1:5" ht="18.75">
      <c r="A7" s="3"/>
      <c r="B7" s="8"/>
      <c r="C7" s="8"/>
      <c r="D7" s="7"/>
      <c r="E7" s="7"/>
    </row>
    <row r="8" spans="1:5" s="15" customFormat="1" ht="168.75" customHeight="1">
      <c r="A8" s="5" t="s">
        <v>158</v>
      </c>
      <c r="B8" s="5" t="s">
        <v>159</v>
      </c>
      <c r="C8" s="5" t="s">
        <v>80</v>
      </c>
      <c r="D8" s="1" t="s">
        <v>21</v>
      </c>
      <c r="E8" s="1" t="s">
        <v>24</v>
      </c>
    </row>
    <row r="9" spans="1:5" s="15" customFormat="1" ht="18.75">
      <c r="A9" s="44">
        <v>1</v>
      </c>
      <c r="B9" s="44">
        <v>2</v>
      </c>
      <c r="C9" s="44">
        <v>3</v>
      </c>
      <c r="D9" s="44">
        <v>4</v>
      </c>
      <c r="E9" s="44">
        <v>5</v>
      </c>
    </row>
    <row r="10" spans="1:5" s="15" customFormat="1" ht="46.5" customHeight="1">
      <c r="A10" s="44"/>
      <c r="B10" s="27"/>
      <c r="C10" s="45" t="s">
        <v>31</v>
      </c>
      <c r="D10" s="26"/>
      <c r="E10" s="48">
        <f>E11</f>
        <v>235000</v>
      </c>
    </row>
    <row r="11" spans="1:5" s="15" customFormat="1" ht="67.5" customHeight="1">
      <c r="A11" s="28" t="s">
        <v>91</v>
      </c>
      <c r="B11" s="28" t="s">
        <v>165</v>
      </c>
      <c r="C11" s="5" t="s">
        <v>20</v>
      </c>
      <c r="D11" s="1" t="s">
        <v>25</v>
      </c>
      <c r="E11" s="54">
        <v>235000</v>
      </c>
    </row>
    <row r="12" spans="1:5" s="51" customFormat="1" ht="67.5" customHeight="1">
      <c r="A12" s="27"/>
      <c r="B12" s="27"/>
      <c r="C12" s="25" t="s">
        <v>270</v>
      </c>
      <c r="D12" s="26"/>
      <c r="E12" s="48">
        <f>E13+E14+E15</f>
        <v>1820023</v>
      </c>
    </row>
    <row r="13" spans="1:5" s="15" customFormat="1" ht="67.5" customHeight="1">
      <c r="A13" s="46" t="s">
        <v>74</v>
      </c>
      <c r="B13" s="47" t="s">
        <v>167</v>
      </c>
      <c r="C13" s="47" t="s">
        <v>240</v>
      </c>
      <c r="D13" s="1" t="s">
        <v>275</v>
      </c>
      <c r="E13" s="55">
        <v>148717</v>
      </c>
    </row>
    <row r="14" spans="1:5" s="15" customFormat="1" ht="114" customHeight="1">
      <c r="A14" s="46" t="s">
        <v>75</v>
      </c>
      <c r="B14" s="47" t="s">
        <v>168</v>
      </c>
      <c r="C14" s="47" t="s">
        <v>241</v>
      </c>
      <c r="D14" s="52" t="s">
        <v>274</v>
      </c>
      <c r="E14" s="55">
        <v>1115557</v>
      </c>
    </row>
    <row r="15" spans="1:5" s="15" customFormat="1" ht="67.5" customHeight="1">
      <c r="A15" s="46" t="s">
        <v>36</v>
      </c>
      <c r="B15" s="47" t="s">
        <v>169</v>
      </c>
      <c r="C15" s="47" t="s">
        <v>200</v>
      </c>
      <c r="D15" s="52" t="s">
        <v>273</v>
      </c>
      <c r="E15" s="55">
        <v>555749</v>
      </c>
    </row>
    <row r="16" spans="1:5" s="15" customFormat="1" ht="67.5" customHeight="1">
      <c r="A16" s="46"/>
      <c r="B16" s="47"/>
      <c r="C16" s="53" t="s">
        <v>271</v>
      </c>
      <c r="D16" s="1"/>
      <c r="E16" s="48">
        <f>E17</f>
        <v>363026</v>
      </c>
    </row>
    <row r="17" spans="1:5" s="15" customFormat="1" ht="67.5" customHeight="1">
      <c r="A17" s="46" t="s">
        <v>99</v>
      </c>
      <c r="B17" s="47" t="s">
        <v>174</v>
      </c>
      <c r="C17" s="47" t="s">
        <v>205</v>
      </c>
      <c r="D17" s="52" t="s">
        <v>272</v>
      </c>
      <c r="E17" s="55">
        <v>363026</v>
      </c>
    </row>
    <row r="18" spans="1:6" s="15" customFormat="1" ht="65.25" customHeight="1">
      <c r="A18" s="27"/>
      <c r="B18" s="27"/>
      <c r="C18" s="26" t="s">
        <v>156</v>
      </c>
      <c r="D18" s="26"/>
      <c r="E18" s="48">
        <f>E19</f>
        <v>30000</v>
      </c>
      <c r="F18" s="16"/>
    </row>
    <row r="19" spans="1:6" s="15" customFormat="1" ht="262.5">
      <c r="A19" s="46" t="s">
        <v>119</v>
      </c>
      <c r="B19" s="47" t="s">
        <v>179</v>
      </c>
      <c r="C19" s="47" t="s">
        <v>198</v>
      </c>
      <c r="D19" s="31" t="s">
        <v>157</v>
      </c>
      <c r="E19" s="56">
        <v>30000</v>
      </c>
      <c r="F19" s="16"/>
    </row>
    <row r="20" spans="1:6" s="15" customFormat="1" ht="65.25" customHeight="1">
      <c r="A20" s="27"/>
      <c r="B20" s="27"/>
      <c r="C20" s="25" t="s">
        <v>37</v>
      </c>
      <c r="D20" s="26"/>
      <c r="E20" s="48">
        <f>E21</f>
        <v>200000</v>
      </c>
      <c r="F20" s="16"/>
    </row>
    <row r="21" spans="1:5" s="15" customFormat="1" ht="37.5">
      <c r="A21" s="29" t="s">
        <v>149</v>
      </c>
      <c r="B21" s="29" t="s">
        <v>33</v>
      </c>
      <c r="C21" s="30" t="s">
        <v>29</v>
      </c>
      <c r="D21" s="31" t="s">
        <v>233</v>
      </c>
      <c r="E21" s="56">
        <v>200000</v>
      </c>
    </row>
    <row r="22" spans="1:5" s="51" customFormat="1" ht="37.5">
      <c r="A22" s="112"/>
      <c r="B22" s="112"/>
      <c r="C22" s="113" t="s">
        <v>325</v>
      </c>
      <c r="D22" s="114"/>
      <c r="E22" s="115">
        <f>E23</f>
        <v>2352272</v>
      </c>
    </row>
    <row r="23" spans="1:5" s="15" customFormat="1" ht="18.75">
      <c r="A23" s="156" t="s">
        <v>155</v>
      </c>
      <c r="B23" s="159" t="s">
        <v>15</v>
      </c>
      <c r="C23" s="159" t="s">
        <v>16</v>
      </c>
      <c r="D23" s="31"/>
      <c r="E23" s="56">
        <f>SUM(E24:E28)</f>
        <v>2352272</v>
      </c>
    </row>
    <row r="24" spans="1:5" s="15" customFormat="1" ht="56.25">
      <c r="A24" s="157"/>
      <c r="B24" s="160"/>
      <c r="C24" s="160"/>
      <c r="D24" s="116" t="s">
        <v>318</v>
      </c>
      <c r="E24" s="117">
        <v>102809</v>
      </c>
    </row>
    <row r="25" spans="1:5" s="15" customFormat="1" ht="75">
      <c r="A25" s="157"/>
      <c r="B25" s="160"/>
      <c r="C25" s="160"/>
      <c r="D25" s="116" t="s">
        <v>319</v>
      </c>
      <c r="E25" s="117">
        <v>125703</v>
      </c>
    </row>
    <row r="26" spans="1:5" s="15" customFormat="1" ht="56.25">
      <c r="A26" s="157"/>
      <c r="B26" s="160"/>
      <c r="C26" s="160"/>
      <c r="D26" s="116" t="s">
        <v>321</v>
      </c>
      <c r="E26" s="118">
        <v>1138968</v>
      </c>
    </row>
    <row r="27" spans="1:5" s="15" customFormat="1" ht="56.25">
      <c r="A27" s="157"/>
      <c r="B27" s="160"/>
      <c r="C27" s="160"/>
      <c r="D27" s="116" t="s">
        <v>322</v>
      </c>
      <c r="E27" s="118">
        <v>451225</v>
      </c>
    </row>
    <row r="28" spans="1:5" s="15" customFormat="1" ht="93.75">
      <c r="A28" s="158"/>
      <c r="B28" s="161"/>
      <c r="C28" s="161"/>
      <c r="D28" s="116" t="s">
        <v>324</v>
      </c>
      <c r="E28" s="118">
        <v>533567</v>
      </c>
    </row>
    <row r="29" spans="1:5" s="15" customFormat="1" ht="18.75">
      <c r="A29" s="155" t="s">
        <v>22</v>
      </c>
      <c r="B29" s="155"/>
      <c r="C29" s="155"/>
      <c r="D29" s="155"/>
      <c r="E29" s="57">
        <f>E10+E12+E16+E18+E20+E22</f>
        <v>5000321</v>
      </c>
    </row>
    <row r="30" spans="1:5" s="15" customFormat="1" ht="18.75">
      <c r="A30" s="3"/>
      <c r="B30" s="3"/>
      <c r="C30" s="3"/>
      <c r="D30" s="3"/>
      <c r="E30" s="3"/>
    </row>
    <row r="31" spans="1:6" ht="18.75">
      <c r="A31" s="3" t="s">
        <v>196</v>
      </c>
      <c r="B31" s="20"/>
      <c r="C31" s="3"/>
      <c r="D31" s="3" t="s">
        <v>197</v>
      </c>
      <c r="E31" s="49"/>
      <c r="F31" s="3"/>
    </row>
    <row r="32" spans="1:5" ht="18">
      <c r="A32" s="15"/>
      <c r="B32" s="15"/>
      <c r="C32" s="15"/>
      <c r="D32" s="15"/>
      <c r="E32" s="15"/>
    </row>
    <row r="33" spans="1:5" ht="18">
      <c r="A33" s="15"/>
      <c r="B33" s="15"/>
      <c r="C33" s="15"/>
      <c r="D33" s="15"/>
      <c r="E33" s="15"/>
    </row>
    <row r="38" ht="12.75">
      <c r="E38" s="58">
        <f>E29+'дод 4'!J13</f>
        <v>5000321</v>
      </c>
    </row>
  </sheetData>
  <sheetProtection/>
  <mergeCells count="9">
    <mergeCell ref="D1:E1"/>
    <mergeCell ref="D2:E2"/>
    <mergeCell ref="D3:E3"/>
    <mergeCell ref="B6:E6"/>
    <mergeCell ref="A29:D29"/>
    <mergeCell ref="D4:E4"/>
    <mergeCell ref="A23:A28"/>
    <mergeCell ref="B23:B28"/>
    <mergeCell ref="C23:C28"/>
  </mergeCells>
  <printOptions/>
  <pageMargins left="0.7086614173228347" right="0.2" top="0.31496062992125984" bottom="0.24" header="0.31496062992125984" footer="0.24"/>
  <pageSetup horizontalDpi="600" verticalDpi="600" orientation="portrait" paperSize="9" scale="46" r:id="rId1"/>
</worksheet>
</file>

<file path=xl/worksheets/sheet6.xml><?xml version="1.0" encoding="utf-8"?>
<worksheet xmlns="http://schemas.openxmlformats.org/spreadsheetml/2006/main" xmlns:r="http://schemas.openxmlformats.org/officeDocument/2006/relationships">
  <dimension ref="A1:E19"/>
  <sheetViews>
    <sheetView view="pageBreakPreview" zoomScale="60" zoomScalePageLayoutView="0" workbookViewId="0" topLeftCell="A1">
      <selection activeCell="E4" sqref="E4"/>
    </sheetView>
  </sheetViews>
  <sheetFormatPr defaultColWidth="9.00390625" defaultRowHeight="12.75"/>
  <cols>
    <col min="1" max="1" width="4.875" style="0" customWidth="1"/>
    <col min="2" max="2" width="37.125" style="0" customWidth="1"/>
    <col min="3" max="3" width="40.25390625" style="0" customWidth="1"/>
    <col min="4" max="4" width="28.875" style="0" customWidth="1"/>
    <col min="5" max="5" width="30.375" style="0" customWidth="1"/>
  </cols>
  <sheetData>
    <row r="1" ht="18" customHeight="1">
      <c r="E1" s="95" t="s">
        <v>311</v>
      </c>
    </row>
    <row r="2" ht="15.75">
      <c r="E2" s="95" t="s">
        <v>23</v>
      </c>
    </row>
    <row r="3" ht="15.75">
      <c r="E3" s="95" t="s">
        <v>312</v>
      </c>
    </row>
    <row r="4" ht="15.75">
      <c r="E4" s="95" t="s">
        <v>407</v>
      </c>
    </row>
    <row r="5" ht="15">
      <c r="E5" s="96"/>
    </row>
    <row r="6" spans="1:5" ht="20.25">
      <c r="A6" s="162" t="s">
        <v>313</v>
      </c>
      <c r="B6" s="163"/>
      <c r="C6" s="163"/>
      <c r="D6" s="163"/>
      <c r="E6" s="163"/>
    </row>
    <row r="7" spans="1:5" ht="18.75" customHeight="1">
      <c r="A7" s="164" t="s">
        <v>314</v>
      </c>
      <c r="B7" s="164"/>
      <c r="C7" s="164"/>
      <c r="D7" s="164"/>
      <c r="E7" s="164"/>
    </row>
    <row r="8" spans="1:5" ht="15" customHeight="1">
      <c r="A8" s="164"/>
      <c r="B8" s="164"/>
      <c r="C8" s="164"/>
      <c r="D8" s="164"/>
      <c r="E8" s="164"/>
    </row>
    <row r="9" spans="1:5" ht="125.25" customHeight="1">
      <c r="A9" s="164"/>
      <c r="B9" s="164"/>
      <c r="C9" s="164"/>
      <c r="D9" s="164"/>
      <c r="E9" s="164"/>
    </row>
    <row r="10" spans="1:5" ht="18" customHeight="1">
      <c r="A10" s="97"/>
      <c r="B10" s="97"/>
      <c r="C10" s="97"/>
      <c r="D10" s="97"/>
      <c r="E10" s="98" t="s">
        <v>315</v>
      </c>
    </row>
    <row r="11" spans="1:5" ht="131.25" customHeight="1">
      <c r="A11" s="99" t="s">
        <v>316</v>
      </c>
      <c r="B11" s="100" t="s">
        <v>404</v>
      </c>
      <c r="C11" s="100" t="s">
        <v>405</v>
      </c>
      <c r="D11" s="100" t="s">
        <v>406</v>
      </c>
      <c r="E11" s="100" t="s">
        <v>403</v>
      </c>
    </row>
    <row r="12" spans="1:5" ht="75" customHeight="1">
      <c r="A12" s="101">
        <v>1</v>
      </c>
      <c r="B12" s="102" t="s">
        <v>317</v>
      </c>
      <c r="C12" s="102" t="s">
        <v>318</v>
      </c>
      <c r="D12" s="103">
        <v>1252.63</v>
      </c>
      <c r="E12" s="103">
        <v>102.809</v>
      </c>
    </row>
    <row r="13" spans="1:5" ht="106.5" customHeight="1">
      <c r="A13" s="101">
        <v>2</v>
      </c>
      <c r="B13" s="102" t="s">
        <v>317</v>
      </c>
      <c r="C13" s="102" t="s">
        <v>319</v>
      </c>
      <c r="D13" s="103">
        <v>1389.68</v>
      </c>
      <c r="E13" s="103">
        <v>125.703</v>
      </c>
    </row>
    <row r="14" spans="1:5" ht="102.75" customHeight="1">
      <c r="A14" s="101">
        <v>3</v>
      </c>
      <c r="B14" s="102" t="s">
        <v>320</v>
      </c>
      <c r="C14" s="102" t="s">
        <v>321</v>
      </c>
      <c r="D14" s="104">
        <v>6358</v>
      </c>
      <c r="E14" s="78">
        <v>1138.968</v>
      </c>
    </row>
    <row r="15" spans="1:5" ht="72" customHeight="1">
      <c r="A15" s="101">
        <v>4</v>
      </c>
      <c r="B15" s="102" t="s">
        <v>320</v>
      </c>
      <c r="C15" s="102" t="s">
        <v>322</v>
      </c>
      <c r="D15" s="104">
        <v>12410.06</v>
      </c>
      <c r="E15" s="78">
        <v>451.225</v>
      </c>
    </row>
    <row r="16" spans="1:5" ht="126">
      <c r="A16" s="101">
        <v>5</v>
      </c>
      <c r="B16" s="102" t="s">
        <v>323</v>
      </c>
      <c r="C16" s="102" t="s">
        <v>324</v>
      </c>
      <c r="D16" s="104">
        <v>4857.91</v>
      </c>
      <c r="E16" s="78">
        <v>533.567</v>
      </c>
    </row>
    <row r="17" spans="1:5" ht="15.75">
      <c r="A17" s="105"/>
      <c r="B17" s="106"/>
      <c r="C17" s="106"/>
      <c r="D17" s="107"/>
      <c r="E17" s="108"/>
    </row>
    <row r="18" spans="1:5" ht="15.75">
      <c r="A18" s="109"/>
      <c r="B18" s="110" t="s">
        <v>196</v>
      </c>
      <c r="C18" s="110"/>
      <c r="D18" s="109"/>
      <c r="E18" s="109" t="s">
        <v>197</v>
      </c>
    </row>
    <row r="19" ht="12.75">
      <c r="D19" s="111"/>
    </row>
  </sheetData>
  <sheetProtection/>
  <mergeCells count="2">
    <mergeCell ref="A6:E6"/>
    <mergeCell ref="A7:E9"/>
  </mergeCells>
  <printOptions/>
  <pageMargins left="0.7" right="0.7" top="0.75" bottom="0.75" header="0.3" footer="0.3"/>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Tatyana</cp:lastModifiedBy>
  <cp:lastPrinted>2017-02-02T13:16:37Z</cp:lastPrinted>
  <dcterms:created xsi:type="dcterms:W3CDTF">2000-04-01T16:13:39Z</dcterms:created>
  <dcterms:modified xsi:type="dcterms:W3CDTF">2017-02-02T13:37:40Z</dcterms:modified>
  <cp:category/>
  <cp:version/>
  <cp:contentType/>
  <cp:contentStatus/>
</cp:coreProperties>
</file>