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11100" windowHeight="5385" tabRatio="585" activeTab="3"/>
  </bookViews>
  <sheets>
    <sheet name="дод 1" sheetId="1" r:id="rId1"/>
    <sheet name="дод 2" sheetId="2" r:id="rId2"/>
    <sheet name="дод3" sheetId="3" r:id="rId3"/>
    <sheet name="дод 4" sheetId="4" r:id="rId4"/>
    <sheet name="дод 5" sheetId="5" r:id="rId5"/>
    <sheet name="дод 6" sheetId="6" r:id="rId6"/>
    <sheet name="дод 7" sheetId="7" r:id="rId7"/>
  </sheets>
  <definedNames>
    <definedName name="_xlnm.Print_Titles" localSheetId="0">'дод 1'!$12:$12</definedName>
    <definedName name="_xlnm.Print_Titles" localSheetId="3">'дод 4'!$11:$11</definedName>
    <definedName name="_xlnm.Print_Titles" localSheetId="4">'дод 5'!$8:$8</definedName>
    <definedName name="_xlnm.Print_Titles" localSheetId="5">'дод 6'!$9:$9</definedName>
    <definedName name="_xlnm.Print_Titles" localSheetId="6">'дод 7'!$11:$11</definedName>
    <definedName name="_xlnm.Print_Titles" localSheetId="2">'дод3'!$12:$12</definedName>
    <definedName name="_xlnm.Print_Area" localSheetId="0">'дод 1'!$A$1:$F$93</definedName>
    <definedName name="_xlnm.Print_Area" localSheetId="1">'дод 2'!$A$1:$F$24</definedName>
    <definedName name="_xlnm.Print_Area" localSheetId="3">'дод 4'!$A$1:$G$30</definedName>
    <definedName name="_xlnm.Print_Area" localSheetId="5">'дод 6'!$A$1:$F$35</definedName>
    <definedName name="_xlnm.Print_Area" localSheetId="6">'дод 7'!$A$1:$H$57</definedName>
    <definedName name="_xlnm.Print_Area" localSheetId="2">'дод3'!$A$1:$P$132</definedName>
  </definedNames>
  <calcPr fullCalcOnLoad="1"/>
</workbook>
</file>

<file path=xl/sharedStrings.xml><?xml version="1.0" encoding="utf-8"?>
<sst xmlns="http://schemas.openxmlformats.org/spreadsheetml/2006/main" count="900" uniqueCount="555">
  <si>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</si>
  <si>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</si>
  <si>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</si>
  <si>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</si>
  <si>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</si>
  <si>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 xml:space="preserve"> </t>
  </si>
  <si>
    <t>______________№_________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</si>
  <si>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</si>
  <si>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</si>
  <si>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</si>
  <si>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</si>
  <si>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</si>
  <si>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 xml:space="preserve">Загальний обсяг фінансування </t>
  </si>
  <si>
    <t>виготовлення містобудівної документації</t>
  </si>
  <si>
    <t>01 Виконавчий комітет Дружківської міської ради</t>
  </si>
  <si>
    <t>0722</t>
  </si>
  <si>
    <t>0620</t>
  </si>
  <si>
    <t>1090</t>
  </si>
  <si>
    <t>Всього</t>
  </si>
  <si>
    <t>Код</t>
  </si>
  <si>
    <t>(грн.)</t>
  </si>
  <si>
    <t>в т.ч. бюджет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</si>
  <si>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</si>
  <si>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</si>
  <si>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</si>
  <si>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</si>
  <si>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Фінансування за активними операціями</t>
  </si>
  <si>
    <t>Зміни обсягів бюджетних коштів</t>
  </si>
  <si>
    <t>____________№___________</t>
  </si>
  <si>
    <t>РОЗПОДІЛ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</si>
  <si>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</si>
  <si>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</si>
  <si>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</si>
  <si>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</si>
  <si>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</si>
  <si>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</si>
  <si>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</si>
  <si>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</si>
  <si>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</si>
  <si>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</si>
  <si>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</si>
  <si>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</si>
  <si>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</si>
  <si>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</si>
  <si>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</si>
  <si>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r>
      <t>Найменування
згідно з типовою відомчою/типовою програмною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/тимчасовою класифікацією видатків та кредитування місцевого бюджету</t>
    </r>
  </si>
  <si>
    <t>Додаток 2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</si>
  <si>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</si>
  <si>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</si>
  <si>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</si>
  <si>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</si>
  <si>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</si>
  <si>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</si>
  <si>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</si>
  <si>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2140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</si>
  <si>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</si>
  <si>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</si>
  <si>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</si>
  <si>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</si>
  <si>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</si>
  <si>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</si>
  <si>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</si>
  <si>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</si>
  <si>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</si>
  <si>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</si>
  <si>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</si>
  <si>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</si>
  <si>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3080</t>
  </si>
  <si>
    <t>3112</t>
  </si>
  <si>
    <t>4060</t>
  </si>
  <si>
    <t>5011</t>
  </si>
  <si>
    <t>6060</t>
  </si>
  <si>
    <t>Код ТПКВКМБ /
ТКВКБМС</t>
  </si>
  <si>
    <t>Код ФКВКБ</t>
  </si>
  <si>
    <t>0111</t>
  </si>
  <si>
    <t>0822</t>
  </si>
  <si>
    <t>0443</t>
  </si>
  <si>
    <t>0910</t>
  </si>
  <si>
    <t>0921</t>
  </si>
  <si>
    <t>0960</t>
  </si>
  <si>
    <t>0950</t>
  </si>
  <si>
    <t>0810</t>
  </si>
  <si>
    <t>0731</t>
  </si>
  <si>
    <t>0726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</si>
  <si>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</si>
  <si>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</si>
  <si>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</si>
  <si>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</si>
  <si>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</si>
  <si>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</si>
  <si>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</si>
  <si>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</si>
  <si>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</si>
  <si>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</si>
  <si>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</si>
  <si>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рішення міської ради</t>
  </si>
  <si>
    <t>Секретар міської ради</t>
  </si>
  <si>
    <t>І.О.Бучук</t>
  </si>
  <si>
    <t>Надання позашкільної освіти позашкільними закладами освіти, заходи із позашкільної роботи з дітьми</t>
  </si>
  <si>
    <t>Багатопрофільна стаціонарна медична допомога населенню</t>
  </si>
  <si>
    <t>Первинна медична допомога населенню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</si>
  <si>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</si>
  <si>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</si>
  <si>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</si>
  <si>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</si>
  <si>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</si>
  <si>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</si>
  <si>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Заходи державної політики з питань дітей та їх соціального захисту</t>
  </si>
  <si>
    <t>3190</t>
  </si>
  <si>
    <t>0490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</si>
  <si>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</si>
  <si>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</si>
  <si>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</si>
  <si>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</si>
  <si>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5031</t>
  </si>
  <si>
    <t>Утримання та навчально-тренувальна робота комунальних дитячо-юнацьких спортивних шкіл</t>
  </si>
  <si>
    <t>Надання допомоги у зв`язку з вагітністю і пологами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</si>
  <si>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</si>
  <si>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</si>
  <si>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0824</t>
  </si>
  <si>
    <t>Проведення навчально-тренувальних зборів і змагань з олімпійських видів спорту</t>
  </si>
  <si>
    <t>5041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</si>
  <si>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</si>
  <si>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</si>
  <si>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Утримання об`єктів соціальної сфери підприємств, що передаються до комунальної власності</t>
  </si>
  <si>
    <t xml:space="preserve">                                                                   Додаток 6</t>
  </si>
  <si>
    <t xml:space="preserve">                                                                    ______________ №___________</t>
  </si>
  <si>
    <t xml:space="preserve">                                                                   ЗАТВЕРДЖЕНО</t>
  </si>
  <si>
    <t xml:space="preserve">                                                                   рішення   міської ради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</si>
  <si>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</si>
  <si>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</si>
  <si>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Додаток 1</t>
  </si>
  <si>
    <t>_____________№_____________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</si>
  <si>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</si>
  <si>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</si>
  <si>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</si>
  <si>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</si>
  <si>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</si>
  <si>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</si>
  <si>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</si>
  <si>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</si>
  <si>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</si>
  <si>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</si>
  <si>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</si>
  <si>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</si>
  <si>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</si>
  <si>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</si>
  <si>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</si>
  <si>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</si>
  <si>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</si>
  <si>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</si>
  <si>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</si>
  <si>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</si>
  <si>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</si>
  <si>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</si>
  <si>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</si>
  <si>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</si>
  <si>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</si>
  <si>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</si>
  <si>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</si>
  <si>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</si>
  <si>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</si>
  <si>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</si>
  <si>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</si>
  <si>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</si>
  <si>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</si>
  <si>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</si>
  <si>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</si>
  <si>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</si>
  <si>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</si>
  <si>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</si>
  <si>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збори та платежі, доходи від некомерційної господарської діяльності 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</si>
  <si>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</si>
  <si>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</si>
  <si>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ВСЬОГО ДОХОДІВ</t>
  </si>
  <si>
    <t>Додаток 7</t>
  </si>
  <si>
    <t xml:space="preserve"> рішення міської ради</t>
  </si>
  <si>
    <t>______________ №____________</t>
  </si>
  <si>
    <t>Найменування місцевої (регіональної) програми</t>
  </si>
  <si>
    <t>Разом загальний та спеціальний фонди</t>
  </si>
  <si>
    <t>01 Виконком Дружківської міської ради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</si>
  <si>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</si>
  <si>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капітальний ремонт світлофорних об’єктів</t>
  </si>
  <si>
    <t>Секретар  міської ради</t>
  </si>
  <si>
    <t>0610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</si>
  <si>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</si>
  <si>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Компенсаційні виплати за пільговий проїзд окремих категорій громадян на залізничному транспорті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</si>
  <si>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</si>
  <si>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</si>
  <si>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</si>
  <si>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3160</t>
  </si>
  <si>
    <t>Додаток 4</t>
  </si>
  <si>
    <t>______________ №_______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</si>
  <si>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</si>
  <si>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</si>
  <si>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</si>
  <si>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</si>
  <si>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</si>
  <si>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</si>
  <si>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</si>
  <si>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>Державний бюджет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</si>
  <si>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</si>
  <si>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Міський бюджет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</si>
  <si>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</si>
  <si>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</si>
  <si>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Костянтинівський районний бюджет</t>
  </si>
  <si>
    <t>обласний бюджет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</si>
  <si>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</si>
  <si>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</t>
  </si>
  <si>
    <t>Міжбюджетні трансферти, що передаються з міського бюджету м.Дружківка</t>
  </si>
  <si>
    <t xml:space="preserve">Інші субвенції </t>
  </si>
  <si>
    <t>селищний бюджет смт. Райське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</si>
  <si>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</si>
  <si>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Міський бюджет м.Покровськ</t>
  </si>
  <si>
    <t>Інші субвенції (на медичне обслуговування мешканців району в медичних закладах міста)</t>
  </si>
  <si>
    <t>Міський бюджет м.Краматорська</t>
  </si>
  <si>
    <t>Інші субвенції (на придбання путівок для оздоровлення дітей з соціально незахищених верств населення)</t>
  </si>
  <si>
    <t>співфінансування інвестиційного проекту капітальний ремонт будівлі Дружківської гімназії "Інтелект" відділу освіти Дружківської міської ради (з використанням заходів термомодернізації), розташованої за адресою: м. Дружківка, вул. Космонавтів, буд. 16</t>
  </si>
  <si>
    <t>Додаток 5</t>
  </si>
  <si>
    <t xml:space="preserve">ЗАТВЕРДЖЕНО </t>
  </si>
  <si>
    <t>__________№______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</si>
  <si>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</si>
  <si>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</si>
  <si>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</si>
  <si>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</si>
  <si>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Керуючий справами виконкому                                                                                І.В. Курило</t>
  </si>
  <si>
    <t xml:space="preserve">Секретар міської ради </t>
  </si>
  <si>
    <t>Начальник міськфінуправління                                                                                І.В. Трушин</t>
  </si>
  <si>
    <t>Адміністративні штрафи та інші санкції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</si>
  <si>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</si>
  <si>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</si>
  <si>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</si>
  <si>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</si>
  <si>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</si>
  <si>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</si>
  <si>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</si>
  <si>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</si>
  <si>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</si>
  <si>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</si>
  <si>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</si>
  <si>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</si>
  <si>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</si>
  <si>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</si>
  <si>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</si>
  <si>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</si>
  <si>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</si>
  <si>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</si>
  <si>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Від органів державного управління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</si>
  <si>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</si>
  <si>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Доходи міського бюджету Дружківської міської ради на 2018 рік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</si>
  <si>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</si>
  <si>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</si>
  <si>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Розподіл міжбюджетних трансфертів між міським бюджетом  та іншими бюджетами на 2018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</si>
  <si>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</si>
  <si>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</si>
  <si>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Офіційні трансферти</t>
  </si>
  <si>
    <t>Субвенції з державного бюджету місцевим бюджетам</t>
  </si>
  <si>
    <t>0100000</t>
  </si>
  <si>
    <t>0110000</t>
  </si>
  <si>
    <t>0110150</t>
  </si>
  <si>
    <t>0150</t>
  </si>
  <si>
    <t>0117350</t>
  </si>
  <si>
    <t>7350</t>
  </si>
  <si>
    <t>Розроблення схем планування та забудови територій (містобудівної документації)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</si>
  <si>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</si>
  <si>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</si>
  <si>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</si>
  <si>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</si>
  <si>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</si>
  <si>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</si>
  <si>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</si>
  <si>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</si>
  <si>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</si>
  <si>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</si>
  <si>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</si>
  <si>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</si>
  <si>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</si>
  <si>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</si>
  <si>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</si>
  <si>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</si>
  <si>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</si>
  <si>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</si>
  <si>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</si>
  <si>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</si>
  <si>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</si>
  <si>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0700000</t>
  </si>
  <si>
    <t>0710000</t>
  </si>
  <si>
    <t>0710160</t>
  </si>
  <si>
    <t>0711140</t>
  </si>
  <si>
    <t>0712010</t>
  </si>
  <si>
    <t>0712100</t>
  </si>
  <si>
    <t>2100</t>
  </si>
  <si>
    <t>Стоматологічна допомога населенню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</si>
  <si>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</si>
  <si>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</si>
  <si>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</si>
  <si>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</si>
  <si>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</si>
  <si>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</si>
  <si>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Програми і централізовані заходи у галузі охорони здоров`я</t>
  </si>
  <si>
    <t>0712141</t>
  </si>
  <si>
    <t>2141</t>
  </si>
  <si>
    <t>Програми і централізовані заходи з імунопрофілактики</t>
  </si>
  <si>
    <t>0712142</t>
  </si>
  <si>
    <t>2142</t>
  </si>
  <si>
    <t>Програми і централізовані заходи боротьби з туберкульозом</t>
  </si>
  <si>
    <t>0712143</t>
  </si>
  <si>
    <t>2143</t>
  </si>
  <si>
    <t>Програми і централізовані заходи профілактики ВІЛ-інфекції/СНІДу</t>
  </si>
  <si>
    <t>0712144</t>
  </si>
  <si>
    <t>2144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</si>
  <si>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</si>
  <si>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</si>
  <si>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</si>
  <si>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здоров`я</t>
  </si>
  <si>
    <t>0712151</t>
  </si>
  <si>
    <t>2151</t>
  </si>
  <si>
    <t>Забезпечення діяльності інших закладів у сфері охорони здоров`я</t>
  </si>
  <si>
    <t>0800000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</si>
  <si>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</si>
  <si>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</si>
  <si>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</si>
  <si>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</si>
  <si>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</si>
  <si>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</si>
  <si>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</si>
  <si>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</si>
  <si>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</si>
  <si>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</si>
  <si>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</si>
  <si>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</si>
  <si>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</si>
  <si>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</si>
  <si>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</si>
  <si>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</si>
  <si>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</si>
  <si>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</si>
  <si>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</si>
  <si>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</si>
  <si>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</si>
  <si>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</si>
  <si>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</si>
  <si>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</si>
  <si>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0813035</t>
  </si>
  <si>
    <t>0813036</t>
  </si>
  <si>
    <t>3036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</si>
  <si>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</si>
  <si>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</si>
  <si>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</si>
  <si>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</si>
  <si>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0813043</t>
  </si>
  <si>
    <t>0813044</t>
  </si>
  <si>
    <t>0813045</t>
  </si>
  <si>
    <t>0813046</t>
  </si>
  <si>
    <t>0813047</t>
  </si>
  <si>
    <t>0813080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</si>
  <si>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</si>
  <si>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</si>
  <si>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</si>
  <si>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</si>
  <si>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</si>
  <si>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</si>
  <si>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</si>
  <si>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0813105</t>
  </si>
  <si>
    <t>Надання реабілітаційних послуг особам з інвалідністю та дітям з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</si>
  <si>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</si>
  <si>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</si>
  <si>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</si>
  <si>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</si>
  <si>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</si>
  <si>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</si>
  <si>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</si>
  <si>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</si>
  <si>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</si>
  <si>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</si>
  <si>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</si>
  <si>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</si>
  <si>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</si>
  <si>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</si>
  <si>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</si>
  <si>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</si>
  <si>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</si>
  <si>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0817370</t>
  </si>
  <si>
    <t>7370</t>
  </si>
  <si>
    <t>Реалізація інших заходів щодо соціально-економічного розвитку територій</t>
  </si>
  <si>
    <t>0900000</t>
  </si>
  <si>
    <t>0910000</t>
  </si>
  <si>
    <t>0910160</t>
  </si>
  <si>
    <t>0913110</t>
  </si>
  <si>
    <t>3110</t>
  </si>
  <si>
    <t>Заклади і заходи з питань дітей та їх соціального захисту</t>
  </si>
  <si>
    <t>0913112</t>
  </si>
  <si>
    <t>1000000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</si>
  <si>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</si>
  <si>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</si>
  <si>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</si>
  <si>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</si>
  <si>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</si>
  <si>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</si>
  <si>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</si>
  <si>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</si>
  <si>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</si>
  <si>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</si>
  <si>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</si>
  <si>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</si>
  <si>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</si>
  <si>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</si>
  <si>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</si>
  <si>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</si>
  <si>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</si>
  <si>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</si>
  <si>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</si>
  <si>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</si>
  <si>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Забезпечення діяльності інших закладів в галузі культури і мистецтва</t>
  </si>
  <si>
    <t>1015010</t>
  </si>
  <si>
    <t>5010</t>
  </si>
  <si>
    <t>Проведення спортивної роботи в регіоні</t>
  </si>
  <si>
    <t>1015011</t>
  </si>
  <si>
    <t>1015030</t>
  </si>
  <si>
    <t>5030</t>
  </si>
  <si>
    <t>Розвиток дитячо-юнацького та резервного спорту</t>
  </si>
  <si>
    <t>1015031</t>
  </si>
  <si>
    <t>1015040</t>
  </si>
  <si>
    <t>5040</t>
  </si>
  <si>
    <t>Підтримка і розвиток спортивної інфраструктури</t>
  </si>
  <si>
    <t>1015041</t>
  </si>
  <si>
    <t>Утримання та фінансова підтримка спортивних споруд</t>
  </si>
  <si>
    <t>1015060</t>
  </si>
  <si>
    <t>5060</t>
  </si>
  <si>
    <t>Інші заходи з розвитку фізичної культури та спорту</t>
  </si>
  <si>
    <t>1015061</t>
  </si>
  <si>
    <t>1200000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</si>
  <si>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</si>
  <si>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</si>
  <si>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</si>
  <si>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</si>
  <si>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</si>
  <si>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1216012</t>
  </si>
  <si>
    <t>6012</t>
  </si>
  <si>
    <t>Забезпечення діяльності з виробництва, транспортування, постачання теплової енергії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</si>
  <si>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</si>
  <si>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</si>
  <si>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</si>
  <si>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</si>
  <si>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</si>
  <si>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</si>
  <si>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1216060</t>
  </si>
  <si>
    <t>1216080</t>
  </si>
  <si>
    <t>6080</t>
  </si>
  <si>
    <t>Реалізація державних та місцевих житлових програм</t>
  </si>
  <si>
    <t>1216083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</si>
  <si>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</si>
  <si>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</si>
  <si>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</si>
  <si>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</si>
  <si>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</si>
  <si>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</si>
  <si>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</si>
  <si>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</si>
  <si>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</si>
  <si>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1218120</t>
  </si>
  <si>
    <t>8120</t>
  </si>
  <si>
    <t>Заходи з організації рятування на водах</t>
  </si>
  <si>
    <t>1218310</t>
  </si>
  <si>
    <t>8310</t>
  </si>
  <si>
    <t>Запобігання та ліквідація забруднення навколишнього природного середовища</t>
  </si>
  <si>
    <t>1218313</t>
  </si>
  <si>
    <t>8313</t>
  </si>
  <si>
    <t>3700000</t>
  </si>
  <si>
    <t>3710000</t>
  </si>
  <si>
    <t>3710160</t>
  </si>
  <si>
    <t>3713190</t>
  </si>
  <si>
    <t>Соціальний захист ветеранів війни та праці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</si>
  <si>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</si>
  <si>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</si>
  <si>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</si>
  <si>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</si>
  <si>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9770</t>
  </si>
  <si>
    <t>Інші субвенції з місцевого бюджету</t>
  </si>
  <si>
    <t xml:space="preserve">      Фінансування міського бюджету Дружківської міської ради на 2018 рік</t>
  </si>
  <si>
    <t>видатків міського бюджету Дружківської міської ради на 2018 рік</t>
  </si>
  <si>
    <t>бюджет Шахівської ОТГ</t>
  </si>
  <si>
    <t xml:space="preserve">Перелік об’єктів, видатки на які у 2018  році будуть проводитися за рахунок коштів бюджету розвитку  спеціального фонду міського бюджету </t>
  </si>
  <si>
    <t>08  Управління соціального захисту населення  Дружківської міської ради</t>
  </si>
  <si>
    <t>7380</t>
  </si>
  <si>
    <t>створення "Соціального офісу" шляхом реконструкції першого поверху будівлі з прибудовою будівлі та реконструкції інженерних мереж за адресою: Донецька обл., м. Дружківка, сул. Машинобудівників, 64 та оснащення програмним забезпеченням</t>
  </si>
  <si>
    <t>виготовлення проектно – кошторисної документації по пожежній сигналізації, оповіщення та пожежного нагляду</t>
  </si>
  <si>
    <t xml:space="preserve">виготовлення проектно – кошторисної документації по системі захисту будівлі від блискавок </t>
  </si>
  <si>
    <t>виготовлення проектно – кошторисної документації по вогнезахисній обробці дерев’яних конструкцій горищного приміщення  будівлі УСЗН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</si>
  <si>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</si>
  <si>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придбання автомобіля</t>
  </si>
  <si>
    <t>06 Відділ освіти Дружківської міської ради</t>
  </si>
  <si>
    <t>співфінансування інвестиційного проекту:капітальний ремонт (санація) Дружківського дитячого дошкільного закладу «Берізка», розташованого за адресою: м. Дружківка, вул. Рибіна,2"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</si>
  <si>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</si>
  <si>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співфінансування інвестиційного проекту капітальний ремонт (санація) Центру дитячої та юнацької творчості  відділу освіти Дружківської міської ради</t>
  </si>
  <si>
    <t>07 Міський відділ охорони здоров*я Дружківської міської ради</t>
  </si>
  <si>
    <t>співфінансування  проекту "Капітальний ремонт будівель КЛПУ "Дружківська  міська клінічна лікарня №1": "Будівля лікарні", "Будівля інфекційного відділення", розташованих за адресою: вул. Котляревського, 151"</t>
  </si>
  <si>
    <t>10  Відділ з питань культури, сім*ї, молоді, спорту та туризму Дружківської міської ради</t>
  </si>
  <si>
    <t xml:space="preserve">капітальний ремонт </t>
  </si>
  <si>
    <t>12 Управління житлового та комунального господарства Дружківської міської ради</t>
  </si>
  <si>
    <t xml:space="preserve">Секретар міської ради   </t>
  </si>
  <si>
    <t>Перелік міських галузевих програм, які фінансуватимуться за рахунок коштів міського бюджету у 2018 році</t>
  </si>
  <si>
    <t>розділ 3.1.14. Програми соціального та економічного розвитку міста</t>
  </si>
  <si>
    <t>06  Відділ освіти Дружківської міської ради</t>
  </si>
  <si>
    <t>розділ 3.1.21. Програми соціального та економічного розвитку міста</t>
  </si>
  <si>
    <t xml:space="preserve">07 Міський відділ охорони здоров’я Дружківської міської ради </t>
  </si>
  <si>
    <t>розділ 3.1.22. Програми соціального та економічного розвитку міста</t>
  </si>
  <si>
    <t>08 Управління соціального захисту населення Дружківської міської ради</t>
  </si>
  <si>
    <t xml:space="preserve">розділ 3.1.19. Програми соціального та економічного розвитку м. Дружківка </t>
  </si>
  <si>
    <t xml:space="preserve">розділ 3.1.23. Програми соціального та економічного розвитку м. Дружківка </t>
  </si>
  <si>
    <t>Програма соціального захисту інвалідів I - II груп по зору м. Дружківки на 2018 -2019роки (рішення міської ради від 07.12.2017 №7/36-6)</t>
  </si>
  <si>
    <t>0813242</t>
  </si>
  <si>
    <t xml:space="preserve">розділ 3.1.25. Програми соціального та економічного розвитку м. Дружківка </t>
  </si>
  <si>
    <t xml:space="preserve">розділ 3.1.17. Програми соціального та економічного розвитку м. Дружківка </t>
  </si>
  <si>
    <t>09 Служба у справах дітей Дружківської міської ради</t>
  </si>
  <si>
    <t>розділ 3.1.20. Програми соціального та економічного розвитку міста</t>
  </si>
  <si>
    <t>37 Міське фінансове управління Дружківської міської ради</t>
  </si>
  <si>
    <t>розділ 3.1.17. Програми соціального та економічного розвитку міста</t>
  </si>
  <si>
    <t>розділ 3.1.19. Програми соціального та економічного розвитку міста</t>
  </si>
  <si>
    <t>розділ 3.1.24. Програми соціального та економічного розвитку міста</t>
  </si>
  <si>
    <t>розділ 3.1.23.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</si>
  <si>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</si>
  <si>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>розділ 3.1.7. Програми соціального та економічного розвитку міста</t>
  </si>
  <si>
    <t>розділ 3.1.8. Програми соціального та економічного розвитку міста</t>
  </si>
  <si>
    <t>розділ 3.1.26. Програми соціального та економічного розвитку міста</t>
  </si>
  <si>
    <t>Напрямки видатків, фінансування яких буде проводитись у 2018 році за рахунок коштів бюджету розвитку</t>
  </si>
  <si>
    <t>0611170</t>
  </si>
  <si>
    <t>1170</t>
  </si>
  <si>
    <t>Надання допомоги дітям-сиротам та дітям, позбавленим батьківського піклування, яким виповнюється 18 років</t>
  </si>
  <si>
    <t>0712152</t>
  </si>
  <si>
    <t>2152</t>
  </si>
  <si>
    <t>Інші програми та заходи у сфері охорони здоров`я</t>
  </si>
  <si>
    <t>0813042</t>
  </si>
  <si>
    <t>3042</t>
  </si>
  <si>
    <t>Надання допомоги при усиновленні дитини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</si>
  <si>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</si>
  <si>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</si>
  <si>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</si>
  <si>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</si>
  <si>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</si>
  <si>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</si>
  <si>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</si>
  <si>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</si>
  <si>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</si>
  <si>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</si>
  <si>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</si>
  <si>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</si>
  <si>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0813123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</si>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</sst>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  <numFmt numFmtId="213" formatCode="_-* #,##0_г_р_н_._-;\-* #,##0_г_р_н_._-;_-* &quot;-&quot;??_г_р_н_._-;_-@_-"/>
    <numFmt numFmtId="214" formatCode="#,##0.000"/>
    <numFmt numFmtId="215" formatCode="_-* #,##0.0\ _₽_-;\-* #,##0.0\ _₽_-;_-* &quot;-&quot;?\ _₽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4"/>
      <name val="Times New Roman"/>
      <family val="1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77" applyFont="1">
      <alignment/>
      <protection/>
    </xf>
    <xf numFmtId="0" fontId="14" fillId="0" borderId="0" xfId="77" applyFont="1" applyAlignment="1">
      <alignment horizontal="right"/>
      <protection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01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7" fillId="0" borderId="10" xfId="82" applyNumberFormat="1" applyFont="1" applyFill="1" applyBorder="1" applyAlignment="1" quotePrefix="1">
      <alignment horizontal="center" vertical="center" wrapText="1"/>
      <protection/>
    </xf>
    <xf numFmtId="49" fontId="7" fillId="0" borderId="10" xfId="82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20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12" fontId="3" fillId="0" borderId="10" xfId="98" applyNumberFormat="1" applyFont="1" applyBorder="1" applyAlignment="1">
      <alignment horizontal="center" vertical="center" wrapText="1"/>
    </xf>
    <xf numFmtId="212" fontId="3" fillId="34" borderId="10" xfId="98" applyNumberFormat="1" applyFont="1" applyFill="1" applyBorder="1" applyAlignment="1">
      <alignment horizontal="center" vertical="center" wrapText="1"/>
    </xf>
    <xf numFmtId="212" fontId="16" fillId="0" borderId="10" xfId="98" applyNumberFormat="1" applyFont="1" applyBorder="1" applyAlignment="1">
      <alignment horizontal="center" vertical="center" wrapText="1"/>
    </xf>
    <xf numFmtId="212" fontId="16" fillId="0" borderId="11" xfId="98" applyNumberFormat="1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75" fontId="3" fillId="0" borderId="10" xfId="96" applyFont="1" applyBorder="1" applyAlignment="1">
      <alignment horizontal="center" vertical="center" wrapText="1"/>
    </xf>
    <xf numFmtId="0" fontId="62" fillId="0" borderId="10" xfId="81" applyFont="1" applyBorder="1" applyAlignment="1" quotePrefix="1">
      <alignment horizontal="center" vertical="center" wrapText="1"/>
      <protection/>
    </xf>
    <xf numFmtId="2" fontId="62" fillId="0" borderId="10" xfId="81" applyNumberFormat="1" applyFont="1" applyBorder="1" applyAlignment="1" quotePrefix="1">
      <alignment horizontal="center" vertical="center" wrapText="1"/>
      <protection/>
    </xf>
    <xf numFmtId="0" fontId="62" fillId="0" borderId="0" xfId="81" applyFont="1" applyBorder="1" applyAlignment="1">
      <alignment horizontal="center" vertical="center"/>
      <protection/>
    </xf>
    <xf numFmtId="2" fontId="62" fillId="0" borderId="0" xfId="81" applyNumberFormat="1" applyFont="1" applyBorder="1" applyAlignment="1">
      <alignment horizontal="center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14" fillId="0" borderId="0" xfId="82" applyFont="1">
      <alignment/>
      <protection/>
    </xf>
    <xf numFmtId="0" fontId="64" fillId="0" borderId="0" xfId="81" applyFont="1" applyAlignment="1">
      <alignment horizontal="center"/>
      <protection/>
    </xf>
    <xf numFmtId="0" fontId="61" fillId="0" borderId="0" xfId="81" applyFont="1" applyAlignment="1">
      <alignment horizontal="center"/>
      <protection/>
    </xf>
    <xf numFmtId="21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2" fillId="0" borderId="10" xfId="81" applyFont="1" applyBorder="1" applyAlignment="1">
      <alignment horizontal="center" vertical="center" wrapText="1"/>
      <protection/>
    </xf>
    <xf numFmtId="0" fontId="62" fillId="35" borderId="10" xfId="8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60" fillId="0" borderId="10" xfId="81" applyFont="1" applyBorder="1" applyAlignment="1">
      <alignment horizontal="center" vertical="center"/>
      <protection/>
    </xf>
    <xf numFmtId="0" fontId="60" fillId="0" borderId="10" xfId="81" applyFont="1" applyBorder="1" applyAlignment="1">
      <alignment horizontal="center" vertical="center" wrapText="1"/>
      <protection/>
    </xf>
    <xf numFmtId="2" fontId="60" fillId="35" borderId="10" xfId="81" applyNumberFormat="1" applyFont="1" applyFill="1" applyBorder="1" applyAlignment="1">
      <alignment horizontal="center" vertical="center"/>
      <protection/>
    </xf>
    <xf numFmtId="2" fontId="60" fillId="0" borderId="10" xfId="81" applyNumberFormat="1" applyFont="1" applyBorder="1" applyAlignment="1">
      <alignment horizontal="center" vertical="center"/>
      <protection/>
    </xf>
    <xf numFmtId="0" fontId="62" fillId="0" borderId="10" xfId="81" applyFont="1" applyBorder="1" applyAlignment="1">
      <alignment horizontal="center" vertical="center"/>
      <protection/>
    </xf>
    <xf numFmtId="2" fontId="62" fillId="35" borderId="10" xfId="81" applyNumberFormat="1" applyFont="1" applyFill="1" applyBorder="1" applyAlignment="1">
      <alignment horizontal="center" vertical="center"/>
      <protection/>
    </xf>
    <xf numFmtId="2" fontId="62" fillId="0" borderId="10" xfId="81" applyNumberFormat="1" applyFont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62" fillId="0" borderId="0" xfId="81" applyFont="1" applyBorder="1" applyAlignment="1">
      <alignment vertical="center"/>
      <protection/>
    </xf>
    <xf numFmtId="2" fontId="62" fillId="0" borderId="0" xfId="81" applyNumberFormat="1" applyFont="1" applyBorder="1" applyAlignment="1">
      <alignment vertical="center"/>
      <protection/>
    </xf>
    <xf numFmtId="0" fontId="62" fillId="0" borderId="10" xfId="60" applyFont="1" applyBorder="1" applyAlignment="1">
      <alignment horizontal="center" vertical="center" wrapText="1"/>
      <protection/>
    </xf>
    <xf numFmtId="0" fontId="62" fillId="35" borderId="10" xfId="60" applyFont="1" applyFill="1" applyBorder="1" applyAlignment="1">
      <alignment horizontal="center" vertical="center" wrapText="1"/>
      <protection/>
    </xf>
    <xf numFmtId="0" fontId="60" fillId="35" borderId="10" xfId="81" applyFont="1" applyFill="1" applyBorder="1" applyAlignment="1">
      <alignment horizontal="center" vertical="center" wrapText="1"/>
      <protection/>
    </xf>
    <xf numFmtId="0" fontId="62" fillId="33" borderId="0" xfId="83" applyFont="1" applyFill="1" applyBorder="1" applyAlignment="1">
      <alignment horizontal="center" vertical="center" wrapText="1"/>
      <protection/>
    </xf>
    <xf numFmtId="2" fontId="62" fillId="33" borderId="0" xfId="81" applyNumberFormat="1" applyFont="1" applyFill="1" applyBorder="1" applyAlignment="1">
      <alignment horizontal="center" vertical="center"/>
      <protection/>
    </xf>
    <xf numFmtId="0" fontId="62" fillId="33" borderId="0" xfId="81" applyFont="1" applyFill="1" applyBorder="1" applyAlignment="1">
      <alignment vertical="center" wrapText="1"/>
      <protection/>
    </xf>
    <xf numFmtId="2" fontId="62" fillId="33" borderId="0" xfId="81" applyNumberFormat="1" applyFont="1" applyFill="1" applyBorder="1" applyAlignment="1">
      <alignment vertical="center"/>
      <protection/>
    </xf>
    <xf numFmtId="0" fontId="60" fillId="0" borderId="10" xfId="81" applyFont="1" applyBorder="1" applyAlignment="1" quotePrefix="1">
      <alignment horizontal="center" vertical="center" wrapText="1"/>
      <protection/>
    </xf>
    <xf numFmtId="2" fontId="60" fillId="0" borderId="10" xfId="81" applyNumberFormat="1" applyFont="1" applyBorder="1" applyAlignment="1">
      <alignment horizontal="center" vertical="center" wrapText="1"/>
      <protection/>
    </xf>
    <xf numFmtId="2" fontId="60" fillId="0" borderId="10" xfId="81" applyNumberFormat="1" applyFont="1" applyBorder="1" applyAlignment="1" quotePrefix="1">
      <alignment horizontal="center" vertical="center" wrapText="1"/>
      <protection/>
    </xf>
    <xf numFmtId="2" fontId="62" fillId="0" borderId="10" xfId="81" applyNumberFormat="1" applyFont="1" applyBorder="1" applyAlignment="1">
      <alignment horizontal="center" vertical="center" wrapText="1"/>
      <protection/>
    </xf>
    <xf numFmtId="0" fontId="60" fillId="35" borderId="10" xfId="81" applyFont="1" applyFill="1" applyBorder="1" applyAlignment="1" quotePrefix="1">
      <alignment horizontal="center" vertical="center" wrapText="1"/>
      <protection/>
    </xf>
    <xf numFmtId="2" fontId="60" fillId="35" borderId="10" xfId="81" applyNumberFormat="1" applyFont="1" applyFill="1" applyBorder="1" applyAlignment="1">
      <alignment horizontal="center" vertical="center" wrapText="1"/>
      <protection/>
    </xf>
    <xf numFmtId="0" fontId="14" fillId="0" borderId="0" xfId="82" applyFont="1" applyAlignment="1">
      <alignment horizontal="right"/>
      <protection/>
    </xf>
    <xf numFmtId="2" fontId="62" fillId="35" borderId="10" xfId="81" applyNumberFormat="1" applyFont="1" applyFill="1" applyBorder="1" applyAlignment="1">
      <alignment horizontal="center" vertical="center" wrapText="1"/>
      <protection/>
    </xf>
    <xf numFmtId="2" fontId="60" fillId="35" borderId="10" xfId="81" applyNumberFormat="1" applyFont="1" applyFill="1" applyBorder="1" applyAlignment="1" quotePrefix="1">
      <alignment horizontal="center" vertical="center" wrapText="1"/>
      <protection/>
    </xf>
    <xf numFmtId="0" fontId="3" fillId="34" borderId="0" xfId="0" applyFont="1" applyFill="1" applyAlignment="1">
      <alignment/>
    </xf>
    <xf numFmtId="0" fontId="16" fillId="0" borderId="0" xfId="0" applyFont="1" applyAlignment="1">
      <alignment/>
    </xf>
    <xf numFmtId="0" fontId="3" fillId="34" borderId="0" xfId="0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62" fillId="0" borderId="13" xfId="81" applyFont="1" applyBorder="1" applyAlignment="1">
      <alignment horizontal="center" vertical="center" wrapText="1"/>
      <protection/>
    </xf>
    <xf numFmtId="211" fontId="17" fillId="0" borderId="10" xfId="0" applyNumberFormat="1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 wrapText="1"/>
    </xf>
    <xf numFmtId="211" fontId="17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175" fontId="17" fillId="0" borderId="0" xfId="98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/>
      <protection/>
    </xf>
    <xf numFmtId="175" fontId="16" fillId="0" borderId="10" xfId="96" applyFont="1" applyBorder="1" applyAlignment="1">
      <alignment horizontal="center" vertical="center" wrapText="1"/>
    </xf>
    <xf numFmtId="175" fontId="3" fillId="33" borderId="10" xfId="96" applyFont="1" applyFill="1" applyBorder="1" applyAlignment="1">
      <alignment horizontal="center" vertical="center" wrapText="1"/>
    </xf>
    <xf numFmtId="175" fontId="3" fillId="33" borderId="14" xfId="96" applyFont="1" applyFill="1" applyBorder="1" applyAlignment="1">
      <alignment horizontal="center" vertical="center" wrapText="1"/>
    </xf>
    <xf numFmtId="175" fontId="17" fillId="0" borderId="10" xfId="96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6" fillId="0" borderId="10" xfId="98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5" fontId="3" fillId="0" borderId="10" xfId="98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75" fontId="18" fillId="0" borderId="10" xfId="98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5" fontId="18" fillId="33" borderId="10" xfId="98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5" fontId="20" fillId="33" borderId="10" xfId="98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11" fontId="17" fillId="0" borderId="10" xfId="50" applyNumberFormat="1" applyFont="1" applyBorder="1" applyAlignment="1">
      <alignment horizontal="center" vertical="center" wrapText="1"/>
      <protection/>
    </xf>
    <xf numFmtId="175" fontId="17" fillId="0" borderId="10" xfId="98" applyFont="1" applyBorder="1" applyAlignment="1">
      <alignment horizontal="center" vertical="center" wrapText="1"/>
    </xf>
    <xf numFmtId="211" fontId="14" fillId="0" borderId="10" xfId="50" applyNumberFormat="1" applyFont="1" applyBorder="1" applyAlignment="1">
      <alignment horizontal="center" vertical="center" wrapText="1"/>
      <protection/>
    </xf>
    <xf numFmtId="175" fontId="21" fillId="0" borderId="10" xfId="98" applyFont="1" applyBorder="1" applyAlignment="1">
      <alignment horizontal="center" vertical="center" wrapText="1"/>
    </xf>
    <xf numFmtId="175" fontId="14" fillId="0" borderId="10" xfId="98" applyFont="1" applyBorder="1" applyAlignment="1">
      <alignment horizontal="center" vertical="center" wrapText="1"/>
    </xf>
    <xf numFmtId="175" fontId="17" fillId="0" borderId="10" xfId="98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7" fillId="0" borderId="0" xfId="77" applyFont="1" applyAlignment="1">
      <alignment horizontal="center"/>
      <protection/>
    </xf>
    <xf numFmtId="0" fontId="14" fillId="0" borderId="0" xfId="77" applyFont="1" applyAlignment="1">
      <alignment horizontal="center"/>
      <protection/>
    </xf>
    <xf numFmtId="0" fontId="62" fillId="0" borderId="17" xfId="60" applyFont="1" applyBorder="1" applyAlignment="1">
      <alignment horizontal="center" vertical="center" wrapText="1"/>
      <protection/>
    </xf>
    <xf numFmtId="0" fontId="62" fillId="0" borderId="13" xfId="60" applyFont="1" applyBorder="1" applyAlignment="1">
      <alignment horizontal="center" vertical="center" wrapText="1"/>
      <protection/>
    </xf>
    <xf numFmtId="0" fontId="62" fillId="0" borderId="14" xfId="60" applyFont="1" applyBorder="1" applyAlignment="1">
      <alignment horizontal="center" vertical="center" wrapText="1"/>
      <protection/>
    </xf>
    <xf numFmtId="0" fontId="62" fillId="35" borderId="17" xfId="60" applyFont="1" applyFill="1" applyBorder="1" applyAlignment="1">
      <alignment horizontal="center" vertical="center" wrapText="1"/>
      <protection/>
    </xf>
    <xf numFmtId="0" fontId="62" fillId="35" borderId="13" xfId="60" applyFont="1" applyFill="1" applyBorder="1" applyAlignment="1">
      <alignment horizontal="center" vertical="center" wrapText="1"/>
      <protection/>
    </xf>
    <xf numFmtId="0" fontId="62" fillId="35" borderId="14" xfId="60" applyFont="1" applyFill="1" applyBorder="1" applyAlignment="1">
      <alignment horizontal="center" vertical="center" wrapText="1"/>
      <protection/>
    </xf>
    <xf numFmtId="0" fontId="62" fillId="0" borderId="18" xfId="60" applyFont="1" applyBorder="1" applyAlignment="1">
      <alignment horizontal="center" vertical="center" wrapText="1"/>
      <protection/>
    </xf>
    <xf numFmtId="0" fontId="62" fillId="0" borderId="15" xfId="60" applyFont="1" applyBorder="1" applyAlignment="1">
      <alignment horizontal="center" vertical="center" wrapText="1"/>
      <protection/>
    </xf>
    <xf numFmtId="0" fontId="62" fillId="0" borderId="10" xfId="81" applyFont="1" applyBorder="1" applyAlignment="1">
      <alignment horizontal="center" vertical="center" wrapText="1"/>
      <protection/>
    </xf>
    <xf numFmtId="0" fontId="62" fillId="35" borderId="10" xfId="81" applyFont="1" applyFill="1" applyBorder="1" applyAlignment="1">
      <alignment horizontal="center" vertical="center" wrapText="1"/>
      <protection/>
    </xf>
    <xf numFmtId="0" fontId="17" fillId="0" borderId="0" xfId="82" applyFont="1" applyAlignment="1">
      <alignment horizontal="center"/>
      <protection/>
    </xf>
    <xf numFmtId="0" fontId="14" fillId="0" borderId="0" xfId="82" applyFont="1" applyAlignment="1">
      <alignment horizontal="center"/>
      <protection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02" fontId="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62" fillId="0" borderId="17" xfId="81" applyNumberFormat="1" applyFont="1" applyBorder="1" applyAlignment="1" quotePrefix="1">
      <alignment horizontal="center" vertical="center" wrapText="1"/>
      <protection/>
    </xf>
    <xf numFmtId="2" fontId="62" fillId="0" borderId="14" xfId="81" applyNumberFormat="1" applyFont="1" applyBorder="1" applyAlignment="1" quotePrefix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2" fillId="0" borderId="17" xfId="81" applyFont="1" applyBorder="1" applyAlignment="1" quotePrefix="1">
      <alignment horizontal="center" vertical="center" wrapText="1"/>
      <protection/>
    </xf>
    <xf numFmtId="0" fontId="62" fillId="0" borderId="14" xfId="81" applyFont="1" applyBorder="1" applyAlignment="1" quotePrefix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201" fontId="3" fillId="0" borderId="0" xfId="0" applyNumberFormat="1" applyFont="1" applyAlignment="1">
      <alignment horizontal="left" vertical="top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1" fillId="0" borderId="10" xfId="81" applyFont="1" applyBorder="1" applyAlignment="1">
      <alignment horizontal="center" vertical="center"/>
      <protection/>
    </xf>
    <xf numFmtId="0" fontId="61" fillId="0" borderId="10" xfId="81" applyFont="1" applyBorder="1" applyAlignment="1">
      <alignment horizontal="center" vertical="center" wrapText="1"/>
      <protection/>
    </xf>
    <xf numFmtId="2" fontId="61" fillId="35" borderId="10" xfId="81" applyNumberFormat="1" applyFont="1" applyFill="1" applyBorder="1" applyAlignment="1">
      <alignment horizontal="center" vertical="center"/>
      <protection/>
    </xf>
    <xf numFmtId="2" fontId="61" fillId="0" borderId="10" xfId="81" applyNumberFormat="1" applyFont="1" applyBorder="1" applyAlignment="1">
      <alignment horizontal="center" vertical="center"/>
      <protection/>
    </xf>
    <xf numFmtId="0" fontId="64" fillId="0" borderId="10" xfId="81" applyFont="1" applyBorder="1" applyAlignment="1">
      <alignment horizontal="center" vertical="center"/>
      <protection/>
    </xf>
    <xf numFmtId="0" fontId="64" fillId="0" borderId="10" xfId="81" applyFont="1" applyBorder="1" applyAlignment="1">
      <alignment horizontal="center" vertical="center" wrapText="1"/>
      <protection/>
    </xf>
    <xf numFmtId="2" fontId="64" fillId="35" borderId="10" xfId="81" applyNumberFormat="1" applyFont="1" applyFill="1" applyBorder="1" applyAlignment="1">
      <alignment horizontal="center" vertical="center"/>
      <protection/>
    </xf>
    <xf numFmtId="2" fontId="64" fillId="0" borderId="10" xfId="81" applyNumberFormat="1" applyFont="1" applyBorder="1" applyAlignment="1">
      <alignment horizontal="center" vertical="center"/>
      <protection/>
    </xf>
    <xf numFmtId="0" fontId="61" fillId="35" borderId="10" xfId="81" applyFont="1" applyFill="1" applyBorder="1" applyAlignment="1">
      <alignment horizontal="center" vertical="center"/>
      <protection/>
    </xf>
    <xf numFmtId="0" fontId="61" fillId="35" borderId="10" xfId="8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47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view="pageBreakPreview" zoomScale="60" zoomScalePageLayoutView="0" workbookViewId="0" topLeftCell="A77">
      <selection activeCell="B89" sqref="B89"/>
    </sheetView>
  </sheetViews>
  <sheetFormatPr defaultColWidth="9.00390625" defaultRowHeight="12.75"/>
  <cols>
    <col min="1" max="1" width="15.125" style="0" customWidth="1"/>
    <col min="2" max="2" width="71.25390625" style="0" customWidth="1"/>
    <col min="3" max="3" width="28.375" style="0" customWidth="1"/>
    <col min="4" max="4" width="25.75390625" style="0" customWidth="1"/>
    <col min="5" max="5" width="24.00390625" style="0" customWidth="1"/>
    <col min="6" max="6" width="26.75390625" style="0" customWidth="1"/>
  </cols>
  <sheetData>
    <row r="1" ht="15.75">
      <c r="E1" s="6" t="s">
        <v>131</v>
      </c>
    </row>
    <row r="2" ht="15.75">
      <c r="E2" s="6" t="s">
        <v>11</v>
      </c>
    </row>
    <row r="3" ht="15.75">
      <c r="E3" s="6" t="s">
        <v>95</v>
      </c>
    </row>
    <row r="4" ht="15.75">
      <c r="E4" s="6" t="s">
        <v>132</v>
      </c>
    </row>
    <row r="6" spans="1:6" ht="20.25">
      <c r="A6" s="160" t="s">
        <v>249</v>
      </c>
      <c r="B6" s="161"/>
      <c r="C6" s="161"/>
      <c r="D6" s="161"/>
      <c r="E6" s="161"/>
      <c r="F6" s="161"/>
    </row>
    <row r="7" spans="1:6" ht="20.25">
      <c r="A7" s="76"/>
      <c r="B7" s="77"/>
      <c r="C7" s="77"/>
      <c r="D7" s="77"/>
      <c r="E7" s="77"/>
      <c r="F7" s="77"/>
    </row>
    <row r="8" ht="12.75">
      <c r="F8" s="16" t="s">
        <v>20</v>
      </c>
    </row>
    <row r="9" spans="1:6" ht="12.75" customHeight="1">
      <c r="A9" s="162" t="s">
        <v>19</v>
      </c>
      <c r="B9" s="162" t="s">
        <v>133</v>
      </c>
      <c r="C9" s="163" t="s">
        <v>18</v>
      </c>
      <c r="D9" s="162" t="s">
        <v>7</v>
      </c>
      <c r="E9" s="162" t="s">
        <v>8</v>
      </c>
      <c r="F9" s="162"/>
    </row>
    <row r="10" spans="1:6" ht="12.75" customHeight="1">
      <c r="A10" s="162"/>
      <c r="B10" s="162"/>
      <c r="C10" s="162"/>
      <c r="D10" s="162"/>
      <c r="E10" s="162" t="s">
        <v>18</v>
      </c>
      <c r="F10" s="162" t="s">
        <v>21</v>
      </c>
    </row>
    <row r="11" spans="1:6" ht="29.25" customHeight="1">
      <c r="A11" s="162"/>
      <c r="B11" s="162"/>
      <c r="C11" s="162"/>
      <c r="D11" s="162"/>
      <c r="E11" s="162"/>
      <c r="F11" s="162"/>
    </row>
    <row r="12" spans="1:6" ht="15.75">
      <c r="A12" s="47">
        <v>1</v>
      </c>
      <c r="B12" s="47">
        <v>2</v>
      </c>
      <c r="C12" s="88">
        <v>3</v>
      </c>
      <c r="D12" s="47">
        <v>4</v>
      </c>
      <c r="E12" s="47">
        <v>5</v>
      </c>
      <c r="F12" s="47">
        <v>6</v>
      </c>
    </row>
    <row r="13" spans="1:6" ht="18.75">
      <c r="A13" s="197">
        <v>10000000</v>
      </c>
      <c r="B13" s="198" t="s">
        <v>134</v>
      </c>
      <c r="C13" s="199">
        <v>164837130</v>
      </c>
      <c r="D13" s="200">
        <v>164781630</v>
      </c>
      <c r="E13" s="200">
        <v>55500</v>
      </c>
      <c r="F13" s="200">
        <v>0</v>
      </c>
    </row>
    <row r="14" spans="1:6" ht="36.75" customHeight="1">
      <c r="A14" s="197">
        <v>11000000</v>
      </c>
      <c r="B14" s="198" t="s">
        <v>135</v>
      </c>
      <c r="C14" s="199">
        <v>125519900</v>
      </c>
      <c r="D14" s="200">
        <v>125519900</v>
      </c>
      <c r="E14" s="200">
        <v>0</v>
      </c>
      <c r="F14" s="200">
        <v>0</v>
      </c>
    </row>
    <row r="15" spans="1:6" ht="18.75">
      <c r="A15" s="197">
        <v>11010000</v>
      </c>
      <c r="B15" s="198" t="s">
        <v>136</v>
      </c>
      <c r="C15" s="199">
        <v>125020900</v>
      </c>
      <c r="D15" s="200">
        <v>125020900</v>
      </c>
      <c r="E15" s="200">
        <v>0</v>
      </c>
      <c r="F15" s="200">
        <v>0</v>
      </c>
    </row>
    <row r="16" spans="1:6" ht="67.5" customHeight="1">
      <c r="A16" s="201">
        <v>11010100</v>
      </c>
      <c r="B16" s="202" t="s">
        <v>137</v>
      </c>
      <c r="C16" s="203">
        <v>116544700</v>
      </c>
      <c r="D16" s="204">
        <v>116544700</v>
      </c>
      <c r="E16" s="204">
        <v>0</v>
      </c>
      <c r="F16" s="204">
        <v>0</v>
      </c>
    </row>
    <row r="17" spans="1:6" ht="92.25" customHeight="1">
      <c r="A17" s="201">
        <v>11010200</v>
      </c>
      <c r="B17" s="202" t="s">
        <v>138</v>
      </c>
      <c r="C17" s="203">
        <v>5100000</v>
      </c>
      <c r="D17" s="204">
        <v>5100000</v>
      </c>
      <c r="E17" s="204">
        <v>0</v>
      </c>
      <c r="F17" s="204">
        <v>0</v>
      </c>
    </row>
    <row r="18" spans="1:6" ht="62.25" customHeight="1">
      <c r="A18" s="201">
        <v>11010400</v>
      </c>
      <c r="B18" s="202" t="s">
        <v>139</v>
      </c>
      <c r="C18" s="203">
        <v>2300000</v>
      </c>
      <c r="D18" s="204">
        <v>2300000</v>
      </c>
      <c r="E18" s="204">
        <v>0</v>
      </c>
      <c r="F18" s="204">
        <v>0</v>
      </c>
    </row>
    <row r="19" spans="1:6" ht="47.25" customHeight="1">
      <c r="A19" s="201">
        <v>11010500</v>
      </c>
      <c r="B19" s="202" t="s">
        <v>140</v>
      </c>
      <c r="C19" s="203">
        <v>1000000</v>
      </c>
      <c r="D19" s="204">
        <v>1000000</v>
      </c>
      <c r="E19" s="204">
        <v>0</v>
      </c>
      <c r="F19" s="204">
        <v>0</v>
      </c>
    </row>
    <row r="20" spans="1:6" ht="78.75" customHeight="1">
      <c r="A20" s="201">
        <v>11010900</v>
      </c>
      <c r="B20" s="202" t="s">
        <v>141</v>
      </c>
      <c r="C20" s="203">
        <v>76200</v>
      </c>
      <c r="D20" s="204">
        <v>76200</v>
      </c>
      <c r="E20" s="204">
        <v>0</v>
      </c>
      <c r="F20" s="204">
        <v>0</v>
      </c>
    </row>
    <row r="21" spans="1:6" ht="18.75">
      <c r="A21" s="197">
        <v>11020000</v>
      </c>
      <c r="B21" s="198" t="s">
        <v>142</v>
      </c>
      <c r="C21" s="199">
        <v>499000</v>
      </c>
      <c r="D21" s="200">
        <v>499000</v>
      </c>
      <c r="E21" s="200">
        <v>0</v>
      </c>
      <c r="F21" s="200">
        <v>0</v>
      </c>
    </row>
    <row r="22" spans="1:6" ht="37.5">
      <c r="A22" s="201">
        <v>11020200</v>
      </c>
      <c r="B22" s="202" t="s">
        <v>143</v>
      </c>
      <c r="C22" s="203">
        <v>499000</v>
      </c>
      <c r="D22" s="204">
        <v>499000</v>
      </c>
      <c r="E22" s="204">
        <v>0</v>
      </c>
      <c r="F22" s="204">
        <v>0</v>
      </c>
    </row>
    <row r="23" spans="1:6" ht="18.75">
      <c r="A23" s="197">
        <v>14000000</v>
      </c>
      <c r="B23" s="198" t="s">
        <v>144</v>
      </c>
      <c r="C23" s="199">
        <v>4123800</v>
      </c>
      <c r="D23" s="200">
        <v>4123800</v>
      </c>
      <c r="E23" s="200">
        <v>0</v>
      </c>
      <c r="F23" s="200">
        <v>0</v>
      </c>
    </row>
    <row r="24" spans="1:6" ht="47.25" customHeight="1">
      <c r="A24" s="197">
        <v>14020000</v>
      </c>
      <c r="B24" s="198" t="s">
        <v>187</v>
      </c>
      <c r="C24" s="199">
        <v>319300</v>
      </c>
      <c r="D24" s="200">
        <v>319300</v>
      </c>
      <c r="E24" s="200">
        <v>0</v>
      </c>
      <c r="F24" s="200">
        <v>0</v>
      </c>
    </row>
    <row r="25" spans="1:6" ht="18.75">
      <c r="A25" s="201">
        <v>14021900</v>
      </c>
      <c r="B25" s="202" t="s">
        <v>188</v>
      </c>
      <c r="C25" s="203">
        <v>319300</v>
      </c>
      <c r="D25" s="204">
        <v>319300</v>
      </c>
      <c r="E25" s="204">
        <v>0</v>
      </c>
      <c r="F25" s="204">
        <v>0</v>
      </c>
    </row>
    <row r="26" spans="1:6" ht="37.5">
      <c r="A26" s="197">
        <v>14030000</v>
      </c>
      <c r="B26" s="198" t="s">
        <v>189</v>
      </c>
      <c r="C26" s="199">
        <v>1093500</v>
      </c>
      <c r="D26" s="200">
        <v>1093500</v>
      </c>
      <c r="E26" s="200">
        <v>0</v>
      </c>
      <c r="F26" s="200">
        <v>0</v>
      </c>
    </row>
    <row r="27" spans="1:6" ht="18.75">
      <c r="A27" s="201">
        <v>14031900</v>
      </c>
      <c r="B27" s="202" t="s">
        <v>188</v>
      </c>
      <c r="C27" s="203">
        <v>1093500</v>
      </c>
      <c r="D27" s="204">
        <v>1093500</v>
      </c>
      <c r="E27" s="204">
        <v>0</v>
      </c>
      <c r="F27" s="204">
        <v>0</v>
      </c>
    </row>
    <row r="28" spans="1:6" ht="63" customHeight="1">
      <c r="A28" s="201">
        <v>14040000</v>
      </c>
      <c r="B28" s="202" t="s">
        <v>145</v>
      </c>
      <c r="C28" s="203">
        <v>2711000</v>
      </c>
      <c r="D28" s="204">
        <v>2711000</v>
      </c>
      <c r="E28" s="204">
        <v>0</v>
      </c>
      <c r="F28" s="204">
        <v>0</v>
      </c>
    </row>
    <row r="29" spans="1:6" ht="18.75">
      <c r="A29" s="197">
        <v>18000000</v>
      </c>
      <c r="B29" s="198" t="s">
        <v>146</v>
      </c>
      <c r="C29" s="199">
        <v>35137930</v>
      </c>
      <c r="D29" s="200">
        <v>35137930</v>
      </c>
      <c r="E29" s="200">
        <v>0</v>
      </c>
      <c r="F29" s="200">
        <v>0</v>
      </c>
    </row>
    <row r="30" spans="1:6" ht="18.75">
      <c r="A30" s="197">
        <v>18010000</v>
      </c>
      <c r="B30" s="198" t="s">
        <v>147</v>
      </c>
      <c r="C30" s="199">
        <v>20092930</v>
      </c>
      <c r="D30" s="200">
        <v>20092930</v>
      </c>
      <c r="E30" s="200">
        <v>0</v>
      </c>
      <c r="F30" s="200">
        <v>0</v>
      </c>
    </row>
    <row r="31" spans="1:6" ht="56.25">
      <c r="A31" s="201">
        <v>18010100</v>
      </c>
      <c r="B31" s="202" t="s">
        <v>148</v>
      </c>
      <c r="C31" s="203">
        <v>24000</v>
      </c>
      <c r="D31" s="204">
        <v>24000</v>
      </c>
      <c r="E31" s="204">
        <v>0</v>
      </c>
      <c r="F31" s="204">
        <v>0</v>
      </c>
    </row>
    <row r="32" spans="1:6" ht="56.25">
      <c r="A32" s="201">
        <v>18010200</v>
      </c>
      <c r="B32" s="202" t="s">
        <v>149</v>
      </c>
      <c r="C32" s="203">
        <v>100000</v>
      </c>
      <c r="D32" s="204">
        <v>100000</v>
      </c>
      <c r="E32" s="204">
        <v>0</v>
      </c>
      <c r="F32" s="204">
        <v>0</v>
      </c>
    </row>
    <row r="33" spans="1:6" ht="56.25">
      <c r="A33" s="201">
        <v>18010300</v>
      </c>
      <c r="B33" s="202" t="s">
        <v>150</v>
      </c>
      <c r="C33" s="203">
        <v>66000</v>
      </c>
      <c r="D33" s="204">
        <v>66000</v>
      </c>
      <c r="E33" s="204">
        <v>0</v>
      </c>
      <c r="F33" s="204">
        <v>0</v>
      </c>
    </row>
    <row r="34" spans="1:6" ht="48.75" customHeight="1">
      <c r="A34" s="201">
        <v>18010400</v>
      </c>
      <c r="B34" s="202" t="s">
        <v>151</v>
      </c>
      <c r="C34" s="203">
        <v>1150000</v>
      </c>
      <c r="D34" s="204">
        <v>1150000</v>
      </c>
      <c r="E34" s="204">
        <v>0</v>
      </c>
      <c r="F34" s="204">
        <v>0</v>
      </c>
    </row>
    <row r="35" spans="1:6" ht="18.75">
      <c r="A35" s="201">
        <v>18010500</v>
      </c>
      <c r="B35" s="202" t="s">
        <v>152</v>
      </c>
      <c r="C35" s="203">
        <v>3460000</v>
      </c>
      <c r="D35" s="204">
        <v>3460000</v>
      </c>
      <c r="E35" s="204">
        <v>0</v>
      </c>
      <c r="F35" s="204">
        <v>0</v>
      </c>
    </row>
    <row r="36" spans="1:6" ht="18.75">
      <c r="A36" s="201">
        <v>18010600</v>
      </c>
      <c r="B36" s="202" t="s">
        <v>153</v>
      </c>
      <c r="C36" s="203">
        <v>12922430</v>
      </c>
      <c r="D36" s="204">
        <v>12922430</v>
      </c>
      <c r="E36" s="204">
        <v>0</v>
      </c>
      <c r="F36" s="204">
        <v>0</v>
      </c>
    </row>
    <row r="37" spans="1:6" ht="18.75">
      <c r="A37" s="201">
        <v>18010700</v>
      </c>
      <c r="B37" s="202" t="s">
        <v>154</v>
      </c>
      <c r="C37" s="203">
        <v>248800</v>
      </c>
      <c r="D37" s="204">
        <v>248800</v>
      </c>
      <c r="E37" s="204">
        <v>0</v>
      </c>
      <c r="F37" s="204">
        <v>0</v>
      </c>
    </row>
    <row r="38" spans="1:6" ht="18.75">
      <c r="A38" s="201">
        <v>18010900</v>
      </c>
      <c r="B38" s="202" t="s">
        <v>155</v>
      </c>
      <c r="C38" s="203">
        <v>1880000</v>
      </c>
      <c r="D38" s="204">
        <v>1880000</v>
      </c>
      <c r="E38" s="204">
        <v>0</v>
      </c>
      <c r="F38" s="204">
        <v>0</v>
      </c>
    </row>
    <row r="39" spans="1:6" ht="18.75">
      <c r="A39" s="201">
        <v>18011000</v>
      </c>
      <c r="B39" s="202" t="s">
        <v>156</v>
      </c>
      <c r="C39" s="203">
        <v>46000</v>
      </c>
      <c r="D39" s="204">
        <v>46000</v>
      </c>
      <c r="E39" s="204">
        <v>0</v>
      </c>
      <c r="F39" s="204">
        <v>0</v>
      </c>
    </row>
    <row r="40" spans="1:6" ht="38.25" customHeight="1">
      <c r="A40" s="201">
        <v>18011100</v>
      </c>
      <c r="B40" s="202" t="s">
        <v>157</v>
      </c>
      <c r="C40" s="203">
        <v>195700</v>
      </c>
      <c r="D40" s="204">
        <v>195700</v>
      </c>
      <c r="E40" s="204">
        <v>0</v>
      </c>
      <c r="F40" s="204">
        <v>0</v>
      </c>
    </row>
    <row r="41" spans="1:6" ht="18.75">
      <c r="A41" s="197">
        <v>18050000</v>
      </c>
      <c r="B41" s="198" t="s">
        <v>158</v>
      </c>
      <c r="C41" s="199">
        <v>15045000</v>
      </c>
      <c r="D41" s="200">
        <v>15045000</v>
      </c>
      <c r="E41" s="200">
        <v>0</v>
      </c>
      <c r="F41" s="200">
        <v>0</v>
      </c>
    </row>
    <row r="42" spans="1:6" ht="51" customHeight="1">
      <c r="A42" s="201">
        <v>18050300</v>
      </c>
      <c r="B42" s="202" t="s">
        <v>159</v>
      </c>
      <c r="C42" s="203">
        <v>2325000</v>
      </c>
      <c r="D42" s="204">
        <v>2325000</v>
      </c>
      <c r="E42" s="204">
        <v>0</v>
      </c>
      <c r="F42" s="204">
        <v>0</v>
      </c>
    </row>
    <row r="43" spans="1:6" ht="47.25" customHeight="1">
      <c r="A43" s="201">
        <v>18050400</v>
      </c>
      <c r="B43" s="202" t="s">
        <v>160</v>
      </c>
      <c r="C43" s="203">
        <v>12704000</v>
      </c>
      <c r="D43" s="204">
        <v>12704000</v>
      </c>
      <c r="E43" s="204">
        <v>0</v>
      </c>
      <c r="F43" s="204">
        <v>0</v>
      </c>
    </row>
    <row r="44" spans="1:6" ht="93.75">
      <c r="A44" s="201">
        <v>18050500</v>
      </c>
      <c r="B44" s="202" t="s">
        <v>161</v>
      </c>
      <c r="C44" s="203">
        <v>16000</v>
      </c>
      <c r="D44" s="204">
        <v>16000</v>
      </c>
      <c r="E44" s="204">
        <v>0</v>
      </c>
      <c r="F44" s="204">
        <v>0</v>
      </c>
    </row>
    <row r="45" spans="1:6" ht="63" customHeight="1">
      <c r="A45" s="197">
        <v>19000000</v>
      </c>
      <c r="B45" s="198" t="s">
        <v>162</v>
      </c>
      <c r="C45" s="199">
        <v>55500</v>
      </c>
      <c r="D45" s="200">
        <v>0</v>
      </c>
      <c r="E45" s="200">
        <v>55500</v>
      </c>
      <c r="F45" s="200">
        <v>0</v>
      </c>
    </row>
    <row r="46" spans="1:6" ht="18.75">
      <c r="A46" s="197">
        <v>19010000</v>
      </c>
      <c r="B46" s="198" t="s">
        <v>163</v>
      </c>
      <c r="C46" s="199">
        <v>55500</v>
      </c>
      <c r="D46" s="200">
        <v>0</v>
      </c>
      <c r="E46" s="200">
        <v>55500</v>
      </c>
      <c r="F46" s="200">
        <v>0</v>
      </c>
    </row>
    <row r="47" spans="1:6" ht="47.25" customHeight="1">
      <c r="A47" s="201">
        <v>19010100</v>
      </c>
      <c r="B47" s="202" t="s">
        <v>164</v>
      </c>
      <c r="C47" s="203">
        <v>38580</v>
      </c>
      <c r="D47" s="204">
        <v>0</v>
      </c>
      <c r="E47" s="204">
        <v>38580</v>
      </c>
      <c r="F47" s="204">
        <v>0</v>
      </c>
    </row>
    <row r="48" spans="1:6" ht="94.5" customHeight="1">
      <c r="A48" s="201">
        <v>19010200</v>
      </c>
      <c r="B48" s="202" t="s">
        <v>165</v>
      </c>
      <c r="C48" s="203">
        <v>7540</v>
      </c>
      <c r="D48" s="204">
        <v>0</v>
      </c>
      <c r="E48" s="204">
        <v>7540</v>
      </c>
      <c r="F48" s="204">
        <v>0</v>
      </c>
    </row>
    <row r="49" spans="1:6" ht="60.75" customHeight="1">
      <c r="A49" s="201">
        <v>19010300</v>
      </c>
      <c r="B49" s="202" t="s">
        <v>166</v>
      </c>
      <c r="C49" s="203">
        <v>9380</v>
      </c>
      <c r="D49" s="204">
        <v>0</v>
      </c>
      <c r="E49" s="204">
        <v>9380</v>
      </c>
      <c r="F49" s="204">
        <v>0</v>
      </c>
    </row>
    <row r="50" spans="1:6" ht="25.5" customHeight="1">
      <c r="A50" s="197">
        <v>20000000</v>
      </c>
      <c r="B50" s="198" t="s">
        <v>167</v>
      </c>
      <c r="C50" s="199">
        <v>8260674</v>
      </c>
      <c r="D50" s="200">
        <v>1432000</v>
      </c>
      <c r="E50" s="200">
        <v>6828674</v>
      </c>
      <c r="F50" s="200">
        <v>0</v>
      </c>
    </row>
    <row r="51" spans="1:6" ht="18.75">
      <c r="A51" s="197">
        <v>21000000</v>
      </c>
      <c r="B51" s="198" t="s">
        <v>168</v>
      </c>
      <c r="C51" s="199">
        <v>277000</v>
      </c>
      <c r="D51" s="200">
        <v>277000</v>
      </c>
      <c r="E51" s="200">
        <v>0</v>
      </c>
      <c r="F51" s="200">
        <v>0</v>
      </c>
    </row>
    <row r="52" spans="1:6" ht="104.25" customHeight="1">
      <c r="A52" s="197">
        <v>21010000</v>
      </c>
      <c r="B52" s="198" t="s">
        <v>253</v>
      </c>
      <c r="C52" s="199">
        <v>257000</v>
      </c>
      <c r="D52" s="200">
        <v>257000</v>
      </c>
      <c r="E52" s="200">
        <v>0</v>
      </c>
      <c r="F52" s="200">
        <v>0</v>
      </c>
    </row>
    <row r="53" spans="1:6" ht="56.25" customHeight="1">
      <c r="A53" s="201">
        <v>21010300</v>
      </c>
      <c r="B53" s="202" t="s">
        <v>169</v>
      </c>
      <c r="C53" s="203">
        <v>257000</v>
      </c>
      <c r="D53" s="204">
        <v>257000</v>
      </c>
      <c r="E53" s="204">
        <v>0</v>
      </c>
      <c r="F53" s="204">
        <v>0</v>
      </c>
    </row>
    <row r="54" spans="1:6" ht="47.25" customHeight="1">
      <c r="A54" s="197">
        <v>21080000</v>
      </c>
      <c r="B54" s="198" t="s">
        <v>170</v>
      </c>
      <c r="C54" s="199">
        <v>20000</v>
      </c>
      <c r="D54" s="200">
        <v>20000</v>
      </c>
      <c r="E54" s="200">
        <v>0</v>
      </c>
      <c r="F54" s="200">
        <v>0</v>
      </c>
    </row>
    <row r="55" spans="1:6" ht="15.75" customHeight="1">
      <c r="A55" s="201">
        <v>21081100</v>
      </c>
      <c r="B55" s="202" t="s">
        <v>228</v>
      </c>
      <c r="C55" s="203">
        <v>20000</v>
      </c>
      <c r="D55" s="204">
        <v>20000</v>
      </c>
      <c r="E55" s="204">
        <v>0</v>
      </c>
      <c r="F55" s="204">
        <v>0</v>
      </c>
    </row>
    <row r="56" spans="1:6" ht="37.5">
      <c r="A56" s="197">
        <v>22000000</v>
      </c>
      <c r="B56" s="198" t="s">
        <v>171</v>
      </c>
      <c r="C56" s="199">
        <v>955000</v>
      </c>
      <c r="D56" s="200">
        <v>955000</v>
      </c>
      <c r="E56" s="200">
        <v>0</v>
      </c>
      <c r="F56" s="200">
        <v>0</v>
      </c>
    </row>
    <row r="57" spans="1:6" ht="47.25" customHeight="1">
      <c r="A57" s="197">
        <v>22010000</v>
      </c>
      <c r="B57" s="198" t="s">
        <v>229</v>
      </c>
      <c r="C57" s="199">
        <v>758000</v>
      </c>
      <c r="D57" s="200">
        <v>758000</v>
      </c>
      <c r="E57" s="200">
        <v>0</v>
      </c>
      <c r="F57" s="200">
        <v>0</v>
      </c>
    </row>
    <row r="58" spans="1:6" ht="47.25" customHeight="1">
      <c r="A58" s="201">
        <v>22010300</v>
      </c>
      <c r="B58" s="202" t="s">
        <v>230</v>
      </c>
      <c r="C58" s="203">
        <v>68200</v>
      </c>
      <c r="D58" s="204">
        <v>68200</v>
      </c>
      <c r="E58" s="204">
        <v>0</v>
      </c>
      <c r="F58" s="204">
        <v>0</v>
      </c>
    </row>
    <row r="59" spans="1:6" ht="18.75">
      <c r="A59" s="201">
        <v>22012500</v>
      </c>
      <c r="B59" s="202" t="s">
        <v>231</v>
      </c>
      <c r="C59" s="203">
        <v>629200</v>
      </c>
      <c r="D59" s="204">
        <v>629200</v>
      </c>
      <c r="E59" s="204">
        <v>0</v>
      </c>
      <c r="F59" s="204">
        <v>0</v>
      </c>
    </row>
    <row r="60" spans="1:6" ht="37.5">
      <c r="A60" s="201">
        <v>22012600</v>
      </c>
      <c r="B60" s="202" t="s">
        <v>232</v>
      </c>
      <c r="C60" s="203">
        <v>39400</v>
      </c>
      <c r="D60" s="204">
        <v>39400</v>
      </c>
      <c r="E60" s="204">
        <v>0</v>
      </c>
      <c r="F60" s="204">
        <v>0</v>
      </c>
    </row>
    <row r="61" spans="1:6" ht="93.75">
      <c r="A61" s="201">
        <v>22012900</v>
      </c>
      <c r="B61" s="202" t="s">
        <v>254</v>
      </c>
      <c r="C61" s="203">
        <v>21200</v>
      </c>
      <c r="D61" s="204">
        <v>21200</v>
      </c>
      <c r="E61" s="204">
        <v>0</v>
      </c>
      <c r="F61" s="204">
        <v>0</v>
      </c>
    </row>
    <row r="62" spans="1:6" ht="56.25">
      <c r="A62" s="197">
        <v>22080000</v>
      </c>
      <c r="B62" s="198" t="s">
        <v>233</v>
      </c>
      <c r="C62" s="199">
        <v>167000</v>
      </c>
      <c r="D62" s="200">
        <v>167000</v>
      </c>
      <c r="E62" s="200">
        <v>0</v>
      </c>
      <c r="F62" s="200">
        <v>0</v>
      </c>
    </row>
    <row r="63" spans="1:6" ht="66.75" customHeight="1">
      <c r="A63" s="201">
        <v>22080400</v>
      </c>
      <c r="B63" s="202" t="s">
        <v>234</v>
      </c>
      <c r="C63" s="203">
        <v>167000</v>
      </c>
      <c r="D63" s="204">
        <v>167000</v>
      </c>
      <c r="E63" s="204">
        <v>0</v>
      </c>
      <c r="F63" s="204">
        <v>0</v>
      </c>
    </row>
    <row r="64" spans="1:6" ht="18.75">
      <c r="A64" s="197">
        <v>22090000</v>
      </c>
      <c r="B64" s="198" t="s">
        <v>235</v>
      </c>
      <c r="C64" s="199">
        <v>30000</v>
      </c>
      <c r="D64" s="200">
        <v>30000</v>
      </c>
      <c r="E64" s="200">
        <v>0</v>
      </c>
      <c r="F64" s="200">
        <v>0</v>
      </c>
    </row>
    <row r="65" spans="1:6" ht="56.25">
      <c r="A65" s="201">
        <v>22090100</v>
      </c>
      <c r="B65" s="202" t="s">
        <v>236</v>
      </c>
      <c r="C65" s="203">
        <v>2000</v>
      </c>
      <c r="D65" s="204">
        <v>2000</v>
      </c>
      <c r="E65" s="204">
        <v>0</v>
      </c>
      <c r="F65" s="204">
        <v>0</v>
      </c>
    </row>
    <row r="66" spans="1:6" ht="37.5" customHeight="1">
      <c r="A66" s="201">
        <v>22090400</v>
      </c>
      <c r="B66" s="202" t="s">
        <v>237</v>
      </c>
      <c r="C66" s="203">
        <v>28000</v>
      </c>
      <c r="D66" s="204">
        <v>28000</v>
      </c>
      <c r="E66" s="204">
        <v>0</v>
      </c>
      <c r="F66" s="204">
        <v>0</v>
      </c>
    </row>
    <row r="67" spans="1:6" ht="37.5" customHeight="1">
      <c r="A67" s="197">
        <v>24000000</v>
      </c>
      <c r="B67" s="198" t="s">
        <v>238</v>
      </c>
      <c r="C67" s="199">
        <v>200000</v>
      </c>
      <c r="D67" s="200">
        <v>200000</v>
      </c>
      <c r="E67" s="200">
        <v>0</v>
      </c>
      <c r="F67" s="200">
        <v>0</v>
      </c>
    </row>
    <row r="68" spans="1:6" ht="18.75">
      <c r="A68" s="197">
        <v>24060000</v>
      </c>
      <c r="B68" s="198" t="s">
        <v>170</v>
      </c>
      <c r="C68" s="199">
        <v>200000</v>
      </c>
      <c r="D68" s="200">
        <v>200000</v>
      </c>
      <c r="E68" s="200">
        <v>0</v>
      </c>
      <c r="F68" s="200">
        <v>0</v>
      </c>
    </row>
    <row r="69" spans="1:6" ht="18.75">
      <c r="A69" s="201">
        <v>24060300</v>
      </c>
      <c r="B69" s="202" t="s">
        <v>170</v>
      </c>
      <c r="C69" s="203">
        <v>200000</v>
      </c>
      <c r="D69" s="204">
        <v>200000</v>
      </c>
      <c r="E69" s="204">
        <v>0</v>
      </c>
      <c r="F69" s="204">
        <v>0</v>
      </c>
    </row>
    <row r="70" spans="1:6" ht="18.75">
      <c r="A70" s="197">
        <v>25000000</v>
      </c>
      <c r="B70" s="198" t="s">
        <v>239</v>
      </c>
      <c r="C70" s="199">
        <v>6828674</v>
      </c>
      <c r="D70" s="200">
        <v>0</v>
      </c>
      <c r="E70" s="200">
        <v>6828674</v>
      </c>
      <c r="F70" s="200">
        <v>0</v>
      </c>
    </row>
    <row r="71" spans="1:6" ht="37.5">
      <c r="A71" s="197">
        <v>25010000</v>
      </c>
      <c r="B71" s="198" t="s">
        <v>240</v>
      </c>
      <c r="C71" s="199">
        <v>6828674</v>
      </c>
      <c r="D71" s="200">
        <v>0</v>
      </c>
      <c r="E71" s="200">
        <v>6828674</v>
      </c>
      <c r="F71" s="200">
        <v>0</v>
      </c>
    </row>
    <row r="72" spans="1:6" ht="37.5">
      <c r="A72" s="201">
        <v>25010100</v>
      </c>
      <c r="B72" s="202" t="s">
        <v>241</v>
      </c>
      <c r="C72" s="203">
        <v>6220449</v>
      </c>
      <c r="D72" s="204">
        <v>0</v>
      </c>
      <c r="E72" s="204">
        <v>6220449</v>
      </c>
      <c r="F72" s="204">
        <v>0</v>
      </c>
    </row>
    <row r="73" spans="1:6" ht="37.5">
      <c r="A73" s="201">
        <v>25010200</v>
      </c>
      <c r="B73" s="202" t="s">
        <v>242</v>
      </c>
      <c r="C73" s="203">
        <v>278493</v>
      </c>
      <c r="D73" s="204">
        <v>0</v>
      </c>
      <c r="E73" s="204">
        <v>278493</v>
      </c>
      <c r="F73" s="204">
        <v>0</v>
      </c>
    </row>
    <row r="74" spans="1:6" ht="18.75">
      <c r="A74" s="201">
        <v>25010300</v>
      </c>
      <c r="B74" s="202" t="s">
        <v>243</v>
      </c>
      <c r="C74" s="203">
        <v>329732</v>
      </c>
      <c r="D74" s="204">
        <v>0</v>
      </c>
      <c r="E74" s="204">
        <v>329732</v>
      </c>
      <c r="F74" s="204">
        <v>0</v>
      </c>
    </row>
    <row r="75" spans="1:6" ht="18.75">
      <c r="A75" s="197">
        <v>30000000</v>
      </c>
      <c r="B75" s="198" t="s">
        <v>244</v>
      </c>
      <c r="C75" s="199">
        <v>215000</v>
      </c>
      <c r="D75" s="200">
        <v>0</v>
      </c>
      <c r="E75" s="200">
        <v>215000</v>
      </c>
      <c r="F75" s="200">
        <v>215000</v>
      </c>
    </row>
    <row r="76" spans="1:6" ht="18.75">
      <c r="A76" s="197">
        <v>31000000</v>
      </c>
      <c r="B76" s="198" t="s">
        <v>245</v>
      </c>
      <c r="C76" s="199">
        <v>215000</v>
      </c>
      <c r="D76" s="200">
        <v>0</v>
      </c>
      <c r="E76" s="200">
        <v>215000</v>
      </c>
      <c r="F76" s="200">
        <v>215000</v>
      </c>
    </row>
    <row r="77" spans="1:6" ht="56.25">
      <c r="A77" s="201">
        <v>31030000</v>
      </c>
      <c r="B77" s="202" t="s">
        <v>246</v>
      </c>
      <c r="C77" s="203">
        <v>215000</v>
      </c>
      <c r="D77" s="204">
        <v>0</v>
      </c>
      <c r="E77" s="204">
        <v>215000</v>
      </c>
      <c r="F77" s="204">
        <v>215000</v>
      </c>
    </row>
    <row r="78" spans="1:6" ht="18.75">
      <c r="A78" s="205" t="s">
        <v>172</v>
      </c>
      <c r="B78" s="206"/>
      <c r="C78" s="199">
        <v>173312804</v>
      </c>
      <c r="D78" s="199">
        <v>166213630</v>
      </c>
      <c r="E78" s="199">
        <v>7099174</v>
      </c>
      <c r="F78" s="199">
        <v>215000</v>
      </c>
    </row>
    <row r="79" spans="1:6" ht="18.75">
      <c r="A79" s="197">
        <v>40000000</v>
      </c>
      <c r="B79" s="198" t="s">
        <v>255</v>
      </c>
      <c r="C79" s="199">
        <v>427262500</v>
      </c>
      <c r="D79" s="200">
        <v>427262500</v>
      </c>
      <c r="E79" s="200">
        <v>0</v>
      </c>
      <c r="F79" s="200">
        <v>0</v>
      </c>
    </row>
    <row r="80" spans="1:6" ht="18.75">
      <c r="A80" s="197">
        <v>41000000</v>
      </c>
      <c r="B80" s="198" t="s">
        <v>247</v>
      </c>
      <c r="C80" s="199">
        <v>427262500</v>
      </c>
      <c r="D80" s="200">
        <v>427262500</v>
      </c>
      <c r="E80" s="200">
        <v>0</v>
      </c>
      <c r="F80" s="200">
        <v>0</v>
      </c>
    </row>
    <row r="81" spans="1:6" ht="18.75">
      <c r="A81" s="197">
        <v>41030000</v>
      </c>
      <c r="B81" s="198" t="s">
        <v>256</v>
      </c>
      <c r="C81" s="199">
        <v>425983700</v>
      </c>
      <c r="D81" s="200">
        <v>425983700</v>
      </c>
      <c r="E81" s="200">
        <v>0</v>
      </c>
      <c r="F81" s="200">
        <v>0</v>
      </c>
    </row>
    <row r="82" spans="1:6" ht="95.25" customHeight="1">
      <c r="A82" s="201">
        <v>41030600</v>
      </c>
      <c r="B82" s="202" t="s">
        <v>248</v>
      </c>
      <c r="C82" s="203">
        <v>111026100</v>
      </c>
      <c r="D82" s="204">
        <v>111026100</v>
      </c>
      <c r="E82" s="204">
        <v>0</v>
      </c>
      <c r="F82" s="204">
        <v>0</v>
      </c>
    </row>
    <row r="83" spans="1:6" ht="141" customHeight="1">
      <c r="A83" s="201">
        <v>41030800</v>
      </c>
      <c r="B83" s="202" t="s">
        <v>203</v>
      </c>
      <c r="C83" s="203">
        <v>212514400</v>
      </c>
      <c r="D83" s="204">
        <v>212514400</v>
      </c>
      <c r="E83" s="204">
        <v>0</v>
      </c>
      <c r="F83" s="204">
        <v>0</v>
      </c>
    </row>
    <row r="84" spans="1:6" ht="75">
      <c r="A84" s="201">
        <v>41031000</v>
      </c>
      <c r="B84" s="202" t="s">
        <v>173</v>
      </c>
      <c r="C84" s="203">
        <v>1340000</v>
      </c>
      <c r="D84" s="204">
        <v>1340000</v>
      </c>
      <c r="E84" s="204">
        <v>0</v>
      </c>
      <c r="F84" s="204">
        <v>0</v>
      </c>
    </row>
    <row r="85" spans="1:6" ht="37.5">
      <c r="A85" s="201">
        <v>41033900</v>
      </c>
      <c r="B85" s="202" t="s">
        <v>129</v>
      </c>
      <c r="C85" s="203">
        <v>44881700</v>
      </c>
      <c r="D85" s="204">
        <v>44881700</v>
      </c>
      <c r="E85" s="204">
        <v>0</v>
      </c>
      <c r="F85" s="204">
        <v>0</v>
      </c>
    </row>
    <row r="86" spans="1:6" ht="37.5">
      <c r="A86" s="201">
        <v>41034200</v>
      </c>
      <c r="B86" s="202" t="s">
        <v>130</v>
      </c>
      <c r="C86" s="203">
        <v>55054000</v>
      </c>
      <c r="D86" s="204">
        <v>55054000</v>
      </c>
      <c r="E86" s="204">
        <v>0</v>
      </c>
      <c r="F86" s="204">
        <v>0</v>
      </c>
    </row>
    <row r="87" spans="1:6" ht="150" customHeight="1">
      <c r="A87" s="201">
        <v>41035800</v>
      </c>
      <c r="B87" s="202" t="s">
        <v>207</v>
      </c>
      <c r="C87" s="203">
        <v>1167500</v>
      </c>
      <c r="D87" s="204">
        <v>1167500</v>
      </c>
      <c r="E87" s="204">
        <v>0</v>
      </c>
      <c r="F87" s="204">
        <v>0</v>
      </c>
    </row>
    <row r="88" spans="1:6" ht="37.5">
      <c r="A88" s="197">
        <v>41050000</v>
      </c>
      <c r="B88" s="198" t="s">
        <v>553</v>
      </c>
      <c r="C88" s="199">
        <v>1278800</v>
      </c>
      <c r="D88" s="200">
        <v>1278800</v>
      </c>
      <c r="E88" s="200">
        <v>0</v>
      </c>
      <c r="F88" s="200">
        <v>0</v>
      </c>
    </row>
    <row r="89" spans="1:6" ht="56.25">
      <c r="A89" s="201">
        <v>41051500</v>
      </c>
      <c r="B89" s="202" t="s">
        <v>554</v>
      </c>
      <c r="C89" s="203">
        <v>1278800</v>
      </c>
      <c r="D89" s="204">
        <v>1278800</v>
      </c>
      <c r="E89" s="204">
        <v>0</v>
      </c>
      <c r="F89" s="204">
        <v>0</v>
      </c>
    </row>
    <row r="90" spans="1:6" ht="18.75">
      <c r="A90" s="205" t="s">
        <v>174</v>
      </c>
      <c r="B90" s="206"/>
      <c r="C90" s="199">
        <v>600575304</v>
      </c>
      <c r="D90" s="199">
        <v>593476130</v>
      </c>
      <c r="E90" s="199">
        <v>7099174</v>
      </c>
      <c r="F90" s="199">
        <v>215000</v>
      </c>
    </row>
    <row r="91" spans="1:6" ht="18.75">
      <c r="A91" s="72"/>
      <c r="B91" s="73"/>
      <c r="C91" s="72"/>
      <c r="D91" s="72"/>
      <c r="E91" s="73"/>
      <c r="F91" s="72"/>
    </row>
    <row r="92" spans="1:6" ht="18.75">
      <c r="A92" s="207"/>
      <c r="B92" s="207"/>
      <c r="C92" s="207"/>
      <c r="D92" s="207"/>
      <c r="E92" s="207"/>
      <c r="F92" s="207"/>
    </row>
    <row r="93" spans="1:6" ht="18.75">
      <c r="A93" s="72"/>
      <c r="B93" s="73" t="s">
        <v>183</v>
      </c>
      <c r="C93" s="72"/>
      <c r="D93" s="72"/>
      <c r="E93" s="73" t="s">
        <v>97</v>
      </c>
      <c r="F93" s="72"/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7" right="0.7" top="0.75" bottom="0.75" header="0.3" footer="0.3"/>
  <pageSetup fitToHeight="3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zoomScalePageLayoutView="0" workbookViewId="0" topLeftCell="A1">
      <selection activeCell="A24" sqref="A24:D24"/>
    </sheetView>
  </sheetViews>
  <sheetFormatPr defaultColWidth="9.00390625" defaultRowHeight="12.75"/>
  <cols>
    <col min="1" max="1" width="10.125" style="0" bestFit="1" customWidth="1"/>
    <col min="2" max="2" width="34.25390625" style="0" customWidth="1"/>
    <col min="3" max="3" width="25.00390625" style="0" customWidth="1"/>
    <col min="4" max="4" width="24.375" style="0" customWidth="1"/>
    <col min="5" max="5" width="24.875" style="0" customWidth="1"/>
    <col min="6" max="6" width="26.125" style="0" bestFit="1" customWidth="1"/>
  </cols>
  <sheetData>
    <row r="1" spans="1:6" ht="15.75">
      <c r="A1" s="13"/>
      <c r="B1" s="13"/>
      <c r="C1" s="13"/>
      <c r="D1" s="13"/>
      <c r="E1" s="13"/>
      <c r="F1" s="13" t="s">
        <v>46</v>
      </c>
    </row>
    <row r="2" spans="1:6" ht="15.75">
      <c r="A2" s="13"/>
      <c r="B2" s="13"/>
      <c r="C2" s="13"/>
      <c r="D2" s="13"/>
      <c r="E2" s="13"/>
      <c r="F2" s="13" t="s">
        <v>11</v>
      </c>
    </row>
    <row r="3" spans="1:6" ht="15.75">
      <c r="A3" s="13"/>
      <c r="B3" s="13"/>
      <c r="C3" s="13"/>
      <c r="D3" s="13"/>
      <c r="E3" s="13"/>
      <c r="F3" s="13" t="s">
        <v>95</v>
      </c>
    </row>
    <row r="4" spans="1:6" ht="15.75">
      <c r="A4" s="13"/>
      <c r="B4" s="13"/>
      <c r="C4" s="13"/>
      <c r="D4" s="13"/>
      <c r="E4" s="13"/>
      <c r="F4" s="13" t="s">
        <v>28</v>
      </c>
    </row>
    <row r="5" spans="1:6" ht="15.75">
      <c r="A5" s="6"/>
      <c r="B5" s="6"/>
      <c r="C5" s="6"/>
      <c r="D5" s="6"/>
      <c r="E5" s="6"/>
      <c r="F5" s="6"/>
    </row>
    <row r="6" spans="1:6" ht="15.75">
      <c r="A6" s="164" t="s">
        <v>479</v>
      </c>
      <c r="B6" s="165"/>
      <c r="C6" s="165"/>
      <c r="D6" s="165"/>
      <c r="E6" s="165"/>
      <c r="F6" s="165"/>
    </row>
    <row r="7" spans="1:6" ht="15.75">
      <c r="A7" s="13"/>
      <c r="B7" s="13"/>
      <c r="C7" s="13"/>
      <c r="D7" s="13"/>
      <c r="E7" s="13"/>
      <c r="F7" s="14" t="s">
        <v>20</v>
      </c>
    </row>
    <row r="8" spans="1:6" ht="12.75" customHeight="1">
      <c r="A8" s="166" t="s">
        <v>19</v>
      </c>
      <c r="B8" s="166" t="s">
        <v>22</v>
      </c>
      <c r="C8" s="169" t="s">
        <v>18</v>
      </c>
      <c r="D8" s="166" t="s">
        <v>7</v>
      </c>
      <c r="E8" s="172" t="s">
        <v>8</v>
      </c>
      <c r="F8" s="173"/>
    </row>
    <row r="9" spans="1:6" ht="12.75" customHeight="1">
      <c r="A9" s="167"/>
      <c r="B9" s="167"/>
      <c r="C9" s="170"/>
      <c r="D9" s="167"/>
      <c r="E9" s="166" t="s">
        <v>18</v>
      </c>
      <c r="F9" s="166" t="s">
        <v>21</v>
      </c>
    </row>
    <row r="10" spans="1:6" ht="75.75" customHeight="1">
      <c r="A10" s="168"/>
      <c r="B10" s="168"/>
      <c r="C10" s="171"/>
      <c r="D10" s="168"/>
      <c r="E10" s="168"/>
      <c r="F10" s="168"/>
    </row>
    <row r="11" spans="1:6" ht="15.75">
      <c r="A11" s="91">
        <v>1</v>
      </c>
      <c r="B11" s="91">
        <v>2</v>
      </c>
      <c r="C11" s="92">
        <v>3</v>
      </c>
      <c r="D11" s="91">
        <v>4</v>
      </c>
      <c r="E11" s="91">
        <v>5</v>
      </c>
      <c r="F11" s="91">
        <v>6</v>
      </c>
    </row>
    <row r="12" spans="1:6" ht="36.75" customHeight="1">
      <c r="A12" s="81">
        <v>200000</v>
      </c>
      <c r="B12" s="82" t="s">
        <v>23</v>
      </c>
      <c r="C12" s="83">
        <v>0</v>
      </c>
      <c r="D12" s="84">
        <v>-5075012</v>
      </c>
      <c r="E12" s="84">
        <v>5075012</v>
      </c>
      <c r="F12" s="84">
        <v>5075012</v>
      </c>
    </row>
    <row r="13" spans="1:6" ht="31.5" customHeight="1">
      <c r="A13" s="81">
        <v>208000</v>
      </c>
      <c r="B13" s="82" t="s">
        <v>24</v>
      </c>
      <c r="C13" s="83">
        <v>0</v>
      </c>
      <c r="D13" s="84">
        <v>-5075012</v>
      </c>
      <c r="E13" s="84">
        <v>5075012</v>
      </c>
      <c r="F13" s="84">
        <v>5075012</v>
      </c>
    </row>
    <row r="14" spans="1:6" ht="46.5" customHeight="1">
      <c r="A14" s="85">
        <v>208100</v>
      </c>
      <c r="B14" s="78" t="s">
        <v>250</v>
      </c>
      <c r="C14" s="86">
        <v>40000</v>
      </c>
      <c r="D14" s="87">
        <v>40000</v>
      </c>
      <c r="E14" s="87">
        <v>0</v>
      </c>
      <c r="F14" s="87">
        <v>0</v>
      </c>
    </row>
    <row r="15" spans="1:6" ht="69" customHeight="1">
      <c r="A15" s="85">
        <v>208200</v>
      </c>
      <c r="B15" s="78" t="s">
        <v>25</v>
      </c>
      <c r="C15" s="86">
        <v>40000</v>
      </c>
      <c r="D15" s="87">
        <v>40000</v>
      </c>
      <c r="E15" s="87">
        <v>0</v>
      </c>
      <c r="F15" s="87">
        <v>0</v>
      </c>
    </row>
    <row r="16" spans="1:6" ht="75" customHeight="1">
      <c r="A16" s="85">
        <v>208400</v>
      </c>
      <c r="B16" s="78" t="s">
        <v>251</v>
      </c>
      <c r="C16" s="86">
        <v>0</v>
      </c>
      <c r="D16" s="87">
        <v>-5075012</v>
      </c>
      <c r="E16" s="87">
        <v>5075012</v>
      </c>
      <c r="F16" s="87">
        <v>5075012</v>
      </c>
    </row>
    <row r="17" spans="1:6" ht="31.5">
      <c r="A17" s="81">
        <v>600000</v>
      </c>
      <c r="B17" s="82" t="s">
        <v>26</v>
      </c>
      <c r="C17" s="83">
        <v>0</v>
      </c>
      <c r="D17" s="84">
        <v>-5075012</v>
      </c>
      <c r="E17" s="84">
        <v>5075012</v>
      </c>
      <c r="F17" s="84">
        <v>5075012</v>
      </c>
    </row>
    <row r="18" spans="1:6" ht="31.5">
      <c r="A18" s="81">
        <v>602000</v>
      </c>
      <c r="B18" s="82" t="s">
        <v>27</v>
      </c>
      <c r="C18" s="83">
        <v>0</v>
      </c>
      <c r="D18" s="84">
        <v>-5075012</v>
      </c>
      <c r="E18" s="84">
        <v>5075012</v>
      </c>
      <c r="F18" s="84">
        <v>5075012</v>
      </c>
    </row>
    <row r="19" spans="1:6" ht="84.75" customHeight="1">
      <c r="A19" s="85">
        <v>602100</v>
      </c>
      <c r="B19" s="78" t="s">
        <v>250</v>
      </c>
      <c r="C19" s="86">
        <v>40000</v>
      </c>
      <c r="D19" s="87">
        <v>40000</v>
      </c>
      <c r="E19" s="87">
        <v>0</v>
      </c>
      <c r="F19" s="87">
        <v>0</v>
      </c>
    </row>
    <row r="20" spans="1:6" ht="15.75">
      <c r="A20" s="85">
        <v>602200</v>
      </c>
      <c r="B20" s="78" t="s">
        <v>25</v>
      </c>
      <c r="C20" s="86">
        <v>40000</v>
      </c>
      <c r="D20" s="87">
        <v>40000</v>
      </c>
      <c r="E20" s="87">
        <v>0</v>
      </c>
      <c r="F20" s="87">
        <v>0</v>
      </c>
    </row>
    <row r="21" spans="1:6" ht="63">
      <c r="A21" s="85">
        <v>602400</v>
      </c>
      <c r="B21" s="78" t="s">
        <v>251</v>
      </c>
      <c r="C21" s="86">
        <v>0</v>
      </c>
      <c r="D21" s="87">
        <v>-5075012</v>
      </c>
      <c r="E21" s="87">
        <v>5075012</v>
      </c>
      <c r="F21" s="87">
        <v>5075012</v>
      </c>
    </row>
    <row r="22" spans="1:6" ht="15.75">
      <c r="A22" s="63"/>
      <c r="B22" s="94"/>
      <c r="C22" s="95"/>
      <c r="D22" s="95"/>
      <c r="E22" s="64"/>
      <c r="F22" s="64"/>
    </row>
    <row r="23" spans="1:6" ht="15.75">
      <c r="A23" s="89"/>
      <c r="B23" s="96"/>
      <c r="C23" s="97"/>
      <c r="D23" s="97"/>
      <c r="E23" s="90"/>
      <c r="F23" s="90"/>
    </row>
    <row r="24" spans="1:6" ht="15.75">
      <c r="A24" s="6" t="s">
        <v>96</v>
      </c>
      <c r="B24" s="9"/>
      <c r="C24" s="6"/>
      <c r="D24" s="6" t="s">
        <v>97</v>
      </c>
      <c r="E24" s="9"/>
      <c r="F24" s="6"/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view="pageBreakPreview" zoomScale="60" zoomScaleNormal="70" zoomScalePageLayoutView="0" workbookViewId="0" topLeftCell="A1">
      <pane xSplit="4" ySplit="12" topLeftCell="E11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132" sqref="B132:E132"/>
    </sheetView>
  </sheetViews>
  <sheetFormatPr defaultColWidth="9.00390625" defaultRowHeight="12.75"/>
  <cols>
    <col min="1" max="1" width="13.75390625" style="0" customWidth="1"/>
    <col min="2" max="2" width="15.00390625" style="0" customWidth="1"/>
    <col min="3" max="3" width="9.125" style="0" customWidth="1"/>
    <col min="4" max="4" width="81.125" style="0" customWidth="1"/>
    <col min="5" max="5" width="16.125" style="0" customWidth="1"/>
    <col min="6" max="6" width="15.625" style="0" customWidth="1"/>
    <col min="7" max="7" width="16.875" style="0" customWidth="1"/>
    <col min="8" max="8" width="14.125" style="0" bestFit="1" customWidth="1"/>
    <col min="9" max="10" width="13.875" style="0" customWidth="1"/>
    <col min="11" max="11" width="12.875" style="0" customWidth="1"/>
    <col min="12" max="12" width="12.75390625" style="0" bestFit="1" customWidth="1"/>
    <col min="13" max="13" width="11.625" style="0" bestFit="1" customWidth="1"/>
    <col min="14" max="14" width="15.125" style="0" customWidth="1"/>
    <col min="15" max="15" width="14.75390625" style="0" customWidth="1"/>
    <col min="16" max="16" width="18.125" style="0" customWidth="1"/>
  </cols>
  <sheetData>
    <row r="1" spans="1:16" ht="15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 t="s">
        <v>47</v>
      </c>
      <c r="P1" s="71"/>
    </row>
    <row r="2" spans="1:16" ht="15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 t="s">
        <v>11</v>
      </c>
      <c r="P2" s="71"/>
    </row>
    <row r="3" spans="1:16" ht="15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 t="s">
        <v>95</v>
      </c>
      <c r="P3" s="71"/>
    </row>
    <row r="4" spans="1:16" ht="15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 t="s">
        <v>6</v>
      </c>
      <c r="P4" s="71"/>
    </row>
    <row r="5" spans="1:16" ht="15.75">
      <c r="A5" s="176" t="s">
        <v>29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ht="15.75">
      <c r="A6" s="176" t="s">
        <v>480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16" ht="15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04" t="s">
        <v>20</v>
      </c>
    </row>
    <row r="8" spans="1:16" ht="12.75" customHeight="1">
      <c r="A8" s="174" t="s">
        <v>110</v>
      </c>
      <c r="B8" s="174" t="s">
        <v>111</v>
      </c>
      <c r="C8" s="174" t="s">
        <v>112</v>
      </c>
      <c r="D8" s="174" t="s">
        <v>113</v>
      </c>
      <c r="E8" s="174" t="s">
        <v>7</v>
      </c>
      <c r="F8" s="174"/>
      <c r="G8" s="174"/>
      <c r="H8" s="174"/>
      <c r="I8" s="174"/>
      <c r="J8" s="174" t="s">
        <v>8</v>
      </c>
      <c r="K8" s="174"/>
      <c r="L8" s="174"/>
      <c r="M8" s="174"/>
      <c r="N8" s="174"/>
      <c r="O8" s="174"/>
      <c r="P8" s="175" t="s">
        <v>30</v>
      </c>
    </row>
    <row r="9" spans="1:16" ht="12.75" customHeight="1">
      <c r="A9" s="174"/>
      <c r="B9" s="174"/>
      <c r="C9" s="174"/>
      <c r="D9" s="174"/>
      <c r="E9" s="175" t="s">
        <v>18</v>
      </c>
      <c r="F9" s="174" t="s">
        <v>31</v>
      </c>
      <c r="G9" s="174" t="s">
        <v>32</v>
      </c>
      <c r="H9" s="174"/>
      <c r="I9" s="174" t="s">
        <v>33</v>
      </c>
      <c r="J9" s="175" t="s">
        <v>18</v>
      </c>
      <c r="K9" s="174" t="s">
        <v>31</v>
      </c>
      <c r="L9" s="174" t="s">
        <v>32</v>
      </c>
      <c r="M9" s="174"/>
      <c r="N9" s="174" t="s">
        <v>33</v>
      </c>
      <c r="O9" s="78" t="s">
        <v>32</v>
      </c>
      <c r="P9" s="174"/>
    </row>
    <row r="10" spans="1:16" ht="12.75" customHeight="1">
      <c r="A10" s="174"/>
      <c r="B10" s="174"/>
      <c r="C10" s="174"/>
      <c r="D10" s="174"/>
      <c r="E10" s="174"/>
      <c r="F10" s="174"/>
      <c r="G10" s="174" t="s">
        <v>34</v>
      </c>
      <c r="H10" s="174" t="s">
        <v>35</v>
      </c>
      <c r="I10" s="174"/>
      <c r="J10" s="174"/>
      <c r="K10" s="174"/>
      <c r="L10" s="174" t="s">
        <v>34</v>
      </c>
      <c r="M10" s="174" t="s">
        <v>35</v>
      </c>
      <c r="N10" s="174"/>
      <c r="O10" s="174" t="s">
        <v>36</v>
      </c>
      <c r="P10" s="174"/>
    </row>
    <row r="11" spans="1:16" ht="195.7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</row>
    <row r="12" spans="1:16" ht="15.75">
      <c r="A12" s="78">
        <v>1</v>
      </c>
      <c r="B12" s="78">
        <v>2</v>
      </c>
      <c r="C12" s="78">
        <v>3</v>
      </c>
      <c r="D12" s="78">
        <v>4</v>
      </c>
      <c r="E12" s="79">
        <v>5</v>
      </c>
      <c r="F12" s="78">
        <v>6</v>
      </c>
      <c r="G12" s="78">
        <v>7</v>
      </c>
      <c r="H12" s="78">
        <v>8</v>
      </c>
      <c r="I12" s="78">
        <v>9</v>
      </c>
      <c r="J12" s="79">
        <v>10</v>
      </c>
      <c r="K12" s="78">
        <v>11</v>
      </c>
      <c r="L12" s="78">
        <v>12</v>
      </c>
      <c r="M12" s="78">
        <v>13</v>
      </c>
      <c r="N12" s="78">
        <v>14</v>
      </c>
      <c r="O12" s="78">
        <v>15</v>
      </c>
      <c r="P12" s="79">
        <v>16</v>
      </c>
    </row>
    <row r="13" spans="1:16" ht="15.75">
      <c r="A13" s="98" t="s">
        <v>257</v>
      </c>
      <c r="B13" s="82"/>
      <c r="C13" s="99"/>
      <c r="D13" s="100" t="s">
        <v>37</v>
      </c>
      <c r="E13" s="103">
        <v>14443185</v>
      </c>
      <c r="F13" s="99">
        <v>14443185</v>
      </c>
      <c r="G13" s="99">
        <v>9625150</v>
      </c>
      <c r="H13" s="99">
        <v>850000</v>
      </c>
      <c r="I13" s="99">
        <v>0</v>
      </c>
      <c r="J13" s="103">
        <v>653000</v>
      </c>
      <c r="K13" s="99">
        <v>103000</v>
      </c>
      <c r="L13" s="99">
        <v>0</v>
      </c>
      <c r="M13" s="99">
        <v>51000</v>
      </c>
      <c r="N13" s="99">
        <v>550000</v>
      </c>
      <c r="O13" s="99">
        <v>550000</v>
      </c>
      <c r="P13" s="103">
        <v>15096185</v>
      </c>
    </row>
    <row r="14" spans="1:16" ht="15.75">
      <c r="A14" s="98" t="s">
        <v>258</v>
      </c>
      <c r="B14" s="82"/>
      <c r="C14" s="99"/>
      <c r="D14" s="100" t="s">
        <v>37</v>
      </c>
      <c r="E14" s="103">
        <v>14443185</v>
      </c>
      <c r="F14" s="99">
        <v>14443185</v>
      </c>
      <c r="G14" s="99">
        <v>9625150</v>
      </c>
      <c r="H14" s="99">
        <v>850000</v>
      </c>
      <c r="I14" s="99">
        <v>0</v>
      </c>
      <c r="J14" s="103">
        <v>653000</v>
      </c>
      <c r="K14" s="99">
        <v>103000</v>
      </c>
      <c r="L14" s="99">
        <v>0</v>
      </c>
      <c r="M14" s="99">
        <v>51000</v>
      </c>
      <c r="N14" s="99">
        <v>550000</v>
      </c>
      <c r="O14" s="99">
        <v>550000</v>
      </c>
      <c r="P14" s="103">
        <v>15096185</v>
      </c>
    </row>
    <row r="15" spans="1:16" ht="47.25">
      <c r="A15" s="98" t="s">
        <v>259</v>
      </c>
      <c r="B15" s="98" t="s">
        <v>260</v>
      </c>
      <c r="C15" s="100" t="s">
        <v>74</v>
      </c>
      <c r="D15" s="100" t="s">
        <v>185</v>
      </c>
      <c r="E15" s="103">
        <v>14443185</v>
      </c>
      <c r="F15" s="99">
        <v>14443185</v>
      </c>
      <c r="G15" s="99">
        <v>9625150</v>
      </c>
      <c r="H15" s="99">
        <v>850000</v>
      </c>
      <c r="I15" s="99">
        <v>0</v>
      </c>
      <c r="J15" s="103">
        <v>553000</v>
      </c>
      <c r="K15" s="99">
        <v>103000</v>
      </c>
      <c r="L15" s="99">
        <v>0</v>
      </c>
      <c r="M15" s="99">
        <v>51000</v>
      </c>
      <c r="N15" s="99">
        <v>450000</v>
      </c>
      <c r="O15" s="99">
        <v>450000</v>
      </c>
      <c r="P15" s="103">
        <v>14996185</v>
      </c>
    </row>
    <row r="16" spans="1:16" ht="31.5">
      <c r="A16" s="98" t="s">
        <v>261</v>
      </c>
      <c r="B16" s="98" t="s">
        <v>262</v>
      </c>
      <c r="C16" s="100" t="s">
        <v>76</v>
      </c>
      <c r="D16" s="100" t="s">
        <v>263</v>
      </c>
      <c r="E16" s="103">
        <v>0</v>
      </c>
      <c r="F16" s="99">
        <v>0</v>
      </c>
      <c r="G16" s="99">
        <v>0</v>
      </c>
      <c r="H16" s="99">
        <v>0</v>
      </c>
      <c r="I16" s="99">
        <v>0</v>
      </c>
      <c r="J16" s="103">
        <v>100000</v>
      </c>
      <c r="K16" s="99">
        <v>0</v>
      </c>
      <c r="L16" s="99">
        <v>0</v>
      </c>
      <c r="M16" s="99">
        <v>0</v>
      </c>
      <c r="N16" s="99">
        <v>100000</v>
      </c>
      <c r="O16" s="99">
        <v>100000</v>
      </c>
      <c r="P16" s="103">
        <v>100000</v>
      </c>
    </row>
    <row r="17" spans="1:16" ht="25.5" customHeight="1">
      <c r="A17" s="98" t="s">
        <v>264</v>
      </c>
      <c r="B17" s="82"/>
      <c r="C17" s="99"/>
      <c r="D17" s="100" t="s">
        <v>43</v>
      </c>
      <c r="E17" s="103">
        <v>116024207</v>
      </c>
      <c r="F17" s="99">
        <v>116024207</v>
      </c>
      <c r="G17" s="99">
        <v>79470147</v>
      </c>
      <c r="H17" s="99">
        <v>13174232</v>
      </c>
      <c r="I17" s="99">
        <v>0</v>
      </c>
      <c r="J17" s="103">
        <v>5855105</v>
      </c>
      <c r="K17" s="99">
        <v>4035082</v>
      </c>
      <c r="L17" s="99">
        <v>0</v>
      </c>
      <c r="M17" s="99">
        <v>77600</v>
      </c>
      <c r="N17" s="99">
        <v>1820023</v>
      </c>
      <c r="O17" s="99">
        <v>1820023</v>
      </c>
      <c r="P17" s="103">
        <v>121879312</v>
      </c>
    </row>
    <row r="18" spans="1:16" ht="15.75">
      <c r="A18" s="98" t="s">
        <v>265</v>
      </c>
      <c r="B18" s="82"/>
      <c r="C18" s="99"/>
      <c r="D18" s="100" t="s">
        <v>43</v>
      </c>
      <c r="E18" s="103">
        <v>116024207</v>
      </c>
      <c r="F18" s="99">
        <v>116024207</v>
      </c>
      <c r="G18" s="99">
        <v>79470147</v>
      </c>
      <c r="H18" s="99">
        <v>13174232</v>
      </c>
      <c r="I18" s="99">
        <v>0</v>
      </c>
      <c r="J18" s="103">
        <v>5855105</v>
      </c>
      <c r="K18" s="99">
        <v>4035082</v>
      </c>
      <c r="L18" s="99">
        <v>0</v>
      </c>
      <c r="M18" s="99">
        <v>77600</v>
      </c>
      <c r="N18" s="99">
        <v>1820023</v>
      </c>
      <c r="O18" s="99">
        <v>1820023</v>
      </c>
      <c r="P18" s="103">
        <v>121879312</v>
      </c>
    </row>
    <row r="19" spans="1:16" ht="31.5">
      <c r="A19" s="98" t="s">
        <v>266</v>
      </c>
      <c r="B19" s="98" t="s">
        <v>267</v>
      </c>
      <c r="C19" s="100" t="s">
        <v>74</v>
      </c>
      <c r="D19" s="100" t="s">
        <v>268</v>
      </c>
      <c r="E19" s="103">
        <v>1211748</v>
      </c>
      <c r="F19" s="99">
        <v>1211748</v>
      </c>
      <c r="G19" s="99">
        <v>849540</v>
      </c>
      <c r="H19" s="99">
        <v>68609</v>
      </c>
      <c r="I19" s="99">
        <v>0</v>
      </c>
      <c r="J19" s="103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103">
        <v>1211748</v>
      </c>
    </row>
    <row r="20" spans="1:16" ht="18.75" customHeight="1">
      <c r="A20" s="98" t="s">
        <v>269</v>
      </c>
      <c r="B20" s="98" t="s">
        <v>41</v>
      </c>
      <c r="C20" s="100" t="s">
        <v>77</v>
      </c>
      <c r="D20" s="100" t="s">
        <v>270</v>
      </c>
      <c r="E20" s="103">
        <v>33693521</v>
      </c>
      <c r="F20" s="99">
        <v>33693521</v>
      </c>
      <c r="G20" s="99">
        <v>22749530</v>
      </c>
      <c r="H20" s="99">
        <v>3866552</v>
      </c>
      <c r="I20" s="99">
        <v>0</v>
      </c>
      <c r="J20" s="103">
        <v>3632527</v>
      </c>
      <c r="K20" s="99">
        <v>3483810</v>
      </c>
      <c r="L20" s="99">
        <v>0</v>
      </c>
      <c r="M20" s="99">
        <v>0</v>
      </c>
      <c r="N20" s="99">
        <v>148717</v>
      </c>
      <c r="O20" s="99">
        <v>148717</v>
      </c>
      <c r="P20" s="103">
        <v>37326048</v>
      </c>
    </row>
    <row r="21" spans="1:16" ht="47.25">
      <c r="A21" s="98" t="s">
        <v>271</v>
      </c>
      <c r="B21" s="98" t="s">
        <v>42</v>
      </c>
      <c r="C21" s="100" t="s">
        <v>78</v>
      </c>
      <c r="D21" s="100" t="s">
        <v>272</v>
      </c>
      <c r="E21" s="103">
        <v>72501826</v>
      </c>
      <c r="F21" s="99">
        <v>72501826</v>
      </c>
      <c r="G21" s="99">
        <v>49473600</v>
      </c>
      <c r="H21" s="99">
        <v>8638051</v>
      </c>
      <c r="I21" s="99">
        <v>0</v>
      </c>
      <c r="J21" s="103">
        <v>1613069</v>
      </c>
      <c r="K21" s="99">
        <v>497512</v>
      </c>
      <c r="L21" s="99">
        <v>0</v>
      </c>
      <c r="M21" s="99">
        <v>23900</v>
      </c>
      <c r="N21" s="99">
        <v>1115557</v>
      </c>
      <c r="O21" s="99">
        <v>1115557</v>
      </c>
      <c r="P21" s="103">
        <v>74114895</v>
      </c>
    </row>
    <row r="22" spans="1:16" ht="39" customHeight="1">
      <c r="A22" s="98" t="s">
        <v>273</v>
      </c>
      <c r="B22" s="98" t="s">
        <v>17</v>
      </c>
      <c r="C22" s="100" t="s">
        <v>79</v>
      </c>
      <c r="D22" s="100" t="s">
        <v>98</v>
      </c>
      <c r="E22" s="103">
        <v>5477814</v>
      </c>
      <c r="F22" s="99">
        <v>5477814</v>
      </c>
      <c r="G22" s="99">
        <v>4086200</v>
      </c>
      <c r="H22" s="99">
        <v>450750</v>
      </c>
      <c r="I22" s="99">
        <v>0</v>
      </c>
      <c r="J22" s="103">
        <v>590609</v>
      </c>
      <c r="K22" s="99">
        <v>34860</v>
      </c>
      <c r="L22" s="99">
        <v>0</v>
      </c>
      <c r="M22" s="99">
        <v>34800</v>
      </c>
      <c r="N22" s="99">
        <v>555749</v>
      </c>
      <c r="O22" s="99">
        <v>555749</v>
      </c>
      <c r="P22" s="103">
        <v>6068423</v>
      </c>
    </row>
    <row r="23" spans="1:16" ht="44.25" customHeight="1">
      <c r="A23" s="98" t="s">
        <v>274</v>
      </c>
      <c r="B23" s="98" t="s">
        <v>275</v>
      </c>
      <c r="C23" s="100" t="s">
        <v>80</v>
      </c>
      <c r="D23" s="100" t="s">
        <v>276</v>
      </c>
      <c r="E23" s="103">
        <v>50000</v>
      </c>
      <c r="F23" s="99">
        <v>50000</v>
      </c>
      <c r="G23" s="99">
        <v>0</v>
      </c>
      <c r="H23" s="99">
        <v>0</v>
      </c>
      <c r="I23" s="99">
        <v>0</v>
      </c>
      <c r="J23" s="103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103">
        <v>50000</v>
      </c>
    </row>
    <row r="24" spans="1:16" ht="15.75">
      <c r="A24" s="98" t="s">
        <v>277</v>
      </c>
      <c r="B24" s="98" t="s">
        <v>52</v>
      </c>
      <c r="C24" s="100" t="s">
        <v>38</v>
      </c>
      <c r="D24" s="100" t="s">
        <v>278</v>
      </c>
      <c r="E24" s="103">
        <v>707124</v>
      </c>
      <c r="F24" s="99">
        <v>707124</v>
      </c>
      <c r="G24" s="99">
        <v>506200</v>
      </c>
      <c r="H24" s="99">
        <v>61560</v>
      </c>
      <c r="I24" s="99">
        <v>0</v>
      </c>
      <c r="J24" s="103">
        <v>18900</v>
      </c>
      <c r="K24" s="99">
        <v>18900</v>
      </c>
      <c r="L24" s="99">
        <v>0</v>
      </c>
      <c r="M24" s="99">
        <v>18900</v>
      </c>
      <c r="N24" s="99">
        <v>0</v>
      </c>
      <c r="O24" s="99">
        <v>0</v>
      </c>
      <c r="P24" s="103">
        <v>726024</v>
      </c>
    </row>
    <row r="25" spans="1:16" ht="47.25" customHeight="1">
      <c r="A25" s="98" t="s">
        <v>279</v>
      </c>
      <c r="B25" s="98" t="s">
        <v>280</v>
      </c>
      <c r="C25" s="99"/>
      <c r="D25" s="100" t="s">
        <v>281</v>
      </c>
      <c r="E25" s="103">
        <v>2342354</v>
      </c>
      <c r="F25" s="99">
        <v>2342354</v>
      </c>
      <c r="G25" s="99">
        <v>1805077</v>
      </c>
      <c r="H25" s="99">
        <v>88710</v>
      </c>
      <c r="I25" s="99">
        <v>0</v>
      </c>
      <c r="J25" s="103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103">
        <v>2342354</v>
      </c>
    </row>
    <row r="26" spans="1:16" ht="15.75">
      <c r="A26" s="61" t="s">
        <v>282</v>
      </c>
      <c r="B26" s="61" t="s">
        <v>283</v>
      </c>
      <c r="C26" s="62" t="s">
        <v>38</v>
      </c>
      <c r="D26" s="62" t="s">
        <v>284</v>
      </c>
      <c r="E26" s="105">
        <v>2342354</v>
      </c>
      <c r="F26" s="101">
        <v>2342354</v>
      </c>
      <c r="G26" s="101">
        <v>1805077</v>
      </c>
      <c r="H26" s="101">
        <v>88710</v>
      </c>
      <c r="I26" s="101">
        <v>0</v>
      </c>
      <c r="J26" s="105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5">
        <v>2342354</v>
      </c>
    </row>
    <row r="27" spans="1:16" ht="31.5">
      <c r="A27" s="98" t="s">
        <v>526</v>
      </c>
      <c r="B27" s="98" t="s">
        <v>527</v>
      </c>
      <c r="C27" s="100" t="s">
        <v>38</v>
      </c>
      <c r="D27" s="100" t="s">
        <v>528</v>
      </c>
      <c r="E27" s="103">
        <v>39820</v>
      </c>
      <c r="F27" s="99">
        <v>39820</v>
      </c>
      <c r="G27" s="99">
        <v>0</v>
      </c>
      <c r="H27" s="99">
        <v>0</v>
      </c>
      <c r="I27" s="99">
        <v>0</v>
      </c>
      <c r="J27" s="103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103">
        <v>39820</v>
      </c>
    </row>
    <row r="28" spans="1:16" ht="15.75">
      <c r="A28" s="98" t="s">
        <v>285</v>
      </c>
      <c r="B28" s="82"/>
      <c r="C28" s="99"/>
      <c r="D28" s="100" t="s">
        <v>39</v>
      </c>
      <c r="E28" s="103">
        <v>74433426</v>
      </c>
      <c r="F28" s="99">
        <v>74433426</v>
      </c>
      <c r="G28" s="99">
        <v>49689410</v>
      </c>
      <c r="H28" s="99">
        <v>6674603</v>
      </c>
      <c r="I28" s="99">
        <v>0</v>
      </c>
      <c r="J28" s="103">
        <v>2330040</v>
      </c>
      <c r="K28" s="99">
        <v>2239768</v>
      </c>
      <c r="L28" s="99">
        <v>0</v>
      </c>
      <c r="M28" s="99">
        <v>0</v>
      </c>
      <c r="N28" s="99">
        <v>90272</v>
      </c>
      <c r="O28" s="99">
        <v>90272</v>
      </c>
      <c r="P28" s="103">
        <v>76763466</v>
      </c>
    </row>
    <row r="29" spans="1:16" ht="44.25" customHeight="1">
      <c r="A29" s="98" t="s">
        <v>286</v>
      </c>
      <c r="B29" s="82"/>
      <c r="C29" s="99"/>
      <c r="D29" s="100" t="s">
        <v>39</v>
      </c>
      <c r="E29" s="103">
        <v>74433426</v>
      </c>
      <c r="F29" s="99">
        <v>74433426</v>
      </c>
      <c r="G29" s="99">
        <v>49689410</v>
      </c>
      <c r="H29" s="99">
        <v>6674603</v>
      </c>
      <c r="I29" s="99">
        <v>0</v>
      </c>
      <c r="J29" s="103">
        <v>2330040</v>
      </c>
      <c r="K29" s="99">
        <v>2239768</v>
      </c>
      <c r="L29" s="99">
        <v>0</v>
      </c>
      <c r="M29" s="99">
        <v>0</v>
      </c>
      <c r="N29" s="99">
        <v>90272</v>
      </c>
      <c r="O29" s="99">
        <v>90272</v>
      </c>
      <c r="P29" s="103">
        <v>76763466</v>
      </c>
    </row>
    <row r="30" spans="1:16" ht="41.25" customHeight="1">
      <c r="A30" s="98" t="s">
        <v>287</v>
      </c>
      <c r="B30" s="98" t="s">
        <v>267</v>
      </c>
      <c r="C30" s="100" t="s">
        <v>74</v>
      </c>
      <c r="D30" s="100" t="s">
        <v>268</v>
      </c>
      <c r="E30" s="103">
        <v>992367</v>
      </c>
      <c r="F30" s="99">
        <v>992367</v>
      </c>
      <c r="G30" s="99">
        <v>724879</v>
      </c>
      <c r="H30" s="99">
        <v>12115</v>
      </c>
      <c r="I30" s="99">
        <v>0</v>
      </c>
      <c r="J30" s="103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103">
        <v>992367</v>
      </c>
    </row>
    <row r="31" spans="1:16" ht="23.25" customHeight="1">
      <c r="A31" s="98" t="s">
        <v>288</v>
      </c>
      <c r="B31" s="98" t="s">
        <v>275</v>
      </c>
      <c r="C31" s="100" t="s">
        <v>80</v>
      </c>
      <c r="D31" s="100" t="s">
        <v>276</v>
      </c>
      <c r="E31" s="103">
        <v>63800</v>
      </c>
      <c r="F31" s="99">
        <v>63800</v>
      </c>
      <c r="G31" s="99">
        <v>0</v>
      </c>
      <c r="H31" s="99">
        <v>0</v>
      </c>
      <c r="I31" s="99">
        <v>0</v>
      </c>
      <c r="J31" s="103">
        <v>5400</v>
      </c>
      <c r="K31" s="99">
        <v>5400</v>
      </c>
      <c r="L31" s="99">
        <v>0</v>
      </c>
      <c r="M31" s="99">
        <v>0</v>
      </c>
      <c r="N31" s="99">
        <v>0</v>
      </c>
      <c r="O31" s="99">
        <v>0</v>
      </c>
      <c r="P31" s="103">
        <v>69200</v>
      </c>
    </row>
    <row r="32" spans="1:16" ht="15.75">
      <c r="A32" s="98" t="s">
        <v>289</v>
      </c>
      <c r="B32" s="98" t="s">
        <v>53</v>
      </c>
      <c r="C32" s="100" t="s">
        <v>82</v>
      </c>
      <c r="D32" s="100" t="s">
        <v>99</v>
      </c>
      <c r="E32" s="103">
        <v>55258700</v>
      </c>
      <c r="F32" s="99">
        <v>55258700</v>
      </c>
      <c r="G32" s="99">
        <v>38274331</v>
      </c>
      <c r="H32" s="99">
        <v>5095708</v>
      </c>
      <c r="I32" s="99">
        <v>0</v>
      </c>
      <c r="J32" s="103">
        <v>1086913</v>
      </c>
      <c r="K32" s="99">
        <v>996641</v>
      </c>
      <c r="L32" s="99">
        <v>0</v>
      </c>
      <c r="M32" s="99">
        <v>0</v>
      </c>
      <c r="N32" s="99">
        <v>90272</v>
      </c>
      <c r="O32" s="99">
        <v>90272</v>
      </c>
      <c r="P32" s="103">
        <v>56345613</v>
      </c>
    </row>
    <row r="33" spans="1:16" ht="15.75">
      <c r="A33" s="98" t="s">
        <v>290</v>
      </c>
      <c r="B33" s="98" t="s">
        <v>291</v>
      </c>
      <c r="C33" s="100" t="s">
        <v>15</v>
      </c>
      <c r="D33" s="100" t="s">
        <v>292</v>
      </c>
      <c r="E33" s="103">
        <v>3404989</v>
      </c>
      <c r="F33" s="99">
        <v>3404989</v>
      </c>
      <c r="G33" s="99">
        <v>2452335</v>
      </c>
      <c r="H33" s="99">
        <v>245620</v>
      </c>
      <c r="I33" s="99">
        <v>0</v>
      </c>
      <c r="J33" s="103">
        <v>1159127</v>
      </c>
      <c r="K33" s="99">
        <v>1159127</v>
      </c>
      <c r="L33" s="99">
        <v>0</v>
      </c>
      <c r="M33" s="99">
        <v>0</v>
      </c>
      <c r="N33" s="99">
        <v>0</v>
      </c>
      <c r="O33" s="99">
        <v>0</v>
      </c>
      <c r="P33" s="103">
        <v>4564116</v>
      </c>
    </row>
    <row r="34" spans="1:16" ht="15.75">
      <c r="A34" s="98" t="s">
        <v>293</v>
      </c>
      <c r="B34" s="98" t="s">
        <v>294</v>
      </c>
      <c r="C34" s="99"/>
      <c r="D34" s="100" t="s">
        <v>100</v>
      </c>
      <c r="E34" s="103">
        <v>12327840</v>
      </c>
      <c r="F34" s="99">
        <v>12327840</v>
      </c>
      <c r="G34" s="99">
        <v>7918365</v>
      </c>
      <c r="H34" s="99">
        <v>1310770</v>
      </c>
      <c r="I34" s="99">
        <v>0</v>
      </c>
      <c r="J34" s="103">
        <v>78600</v>
      </c>
      <c r="K34" s="99">
        <v>78600</v>
      </c>
      <c r="L34" s="99">
        <v>0</v>
      </c>
      <c r="M34" s="99">
        <v>0</v>
      </c>
      <c r="N34" s="99">
        <v>0</v>
      </c>
      <c r="O34" s="99">
        <v>0</v>
      </c>
      <c r="P34" s="103">
        <v>12406440</v>
      </c>
    </row>
    <row r="35" spans="1:16" ht="36.75" customHeight="1">
      <c r="A35" s="61" t="s">
        <v>295</v>
      </c>
      <c r="B35" s="61" t="s">
        <v>296</v>
      </c>
      <c r="C35" s="62" t="s">
        <v>83</v>
      </c>
      <c r="D35" s="62" t="s">
        <v>297</v>
      </c>
      <c r="E35" s="105">
        <v>12327840</v>
      </c>
      <c r="F35" s="101">
        <v>12327840</v>
      </c>
      <c r="G35" s="101">
        <v>7918365</v>
      </c>
      <c r="H35" s="101">
        <v>1310770</v>
      </c>
      <c r="I35" s="101">
        <v>0</v>
      </c>
      <c r="J35" s="105">
        <v>78600</v>
      </c>
      <c r="K35" s="101">
        <v>78600</v>
      </c>
      <c r="L35" s="101">
        <v>0</v>
      </c>
      <c r="M35" s="101">
        <v>0</v>
      </c>
      <c r="N35" s="101">
        <v>0</v>
      </c>
      <c r="O35" s="101">
        <v>0</v>
      </c>
      <c r="P35" s="105">
        <v>12406440</v>
      </c>
    </row>
    <row r="36" spans="1:16" ht="15.75">
      <c r="A36" s="98" t="s">
        <v>298</v>
      </c>
      <c r="B36" s="98" t="s">
        <v>54</v>
      </c>
      <c r="C36" s="99"/>
      <c r="D36" s="100" t="s">
        <v>299</v>
      </c>
      <c r="E36" s="103">
        <v>304630</v>
      </c>
      <c r="F36" s="99">
        <v>304630</v>
      </c>
      <c r="G36" s="99">
        <v>0</v>
      </c>
      <c r="H36" s="99">
        <v>0</v>
      </c>
      <c r="I36" s="99">
        <v>0</v>
      </c>
      <c r="J36" s="103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103">
        <v>304630</v>
      </c>
    </row>
    <row r="37" spans="1:16" ht="25.5" customHeight="1">
      <c r="A37" s="61" t="s">
        <v>300</v>
      </c>
      <c r="B37" s="61" t="s">
        <v>301</v>
      </c>
      <c r="C37" s="62" t="s">
        <v>84</v>
      </c>
      <c r="D37" s="62" t="s">
        <v>302</v>
      </c>
      <c r="E37" s="105">
        <v>35000</v>
      </c>
      <c r="F37" s="101">
        <v>35000</v>
      </c>
      <c r="G37" s="101">
        <v>0</v>
      </c>
      <c r="H37" s="101">
        <v>0</v>
      </c>
      <c r="I37" s="101">
        <v>0</v>
      </c>
      <c r="J37" s="105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5">
        <v>35000</v>
      </c>
    </row>
    <row r="38" spans="1:16" ht="21.75" customHeight="1">
      <c r="A38" s="61" t="s">
        <v>303</v>
      </c>
      <c r="B38" s="61" t="s">
        <v>304</v>
      </c>
      <c r="C38" s="62" t="s">
        <v>84</v>
      </c>
      <c r="D38" s="62" t="s">
        <v>305</v>
      </c>
      <c r="E38" s="105">
        <v>101030</v>
      </c>
      <c r="F38" s="101">
        <v>101030</v>
      </c>
      <c r="G38" s="101">
        <v>0</v>
      </c>
      <c r="H38" s="101">
        <v>0</v>
      </c>
      <c r="I38" s="101">
        <v>0</v>
      </c>
      <c r="J38" s="105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5">
        <v>101030</v>
      </c>
    </row>
    <row r="39" spans="1:16" ht="15.75">
      <c r="A39" s="61" t="s">
        <v>306</v>
      </c>
      <c r="B39" s="61" t="s">
        <v>307</v>
      </c>
      <c r="C39" s="62" t="s">
        <v>84</v>
      </c>
      <c r="D39" s="62" t="s">
        <v>308</v>
      </c>
      <c r="E39" s="105">
        <v>133600</v>
      </c>
      <c r="F39" s="101">
        <v>133600</v>
      </c>
      <c r="G39" s="101">
        <v>0</v>
      </c>
      <c r="H39" s="101">
        <v>0</v>
      </c>
      <c r="I39" s="101">
        <v>0</v>
      </c>
      <c r="J39" s="105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5">
        <v>133600</v>
      </c>
    </row>
    <row r="40" spans="1:16" ht="15.75">
      <c r="A40" s="61" t="s">
        <v>309</v>
      </c>
      <c r="B40" s="61" t="s">
        <v>310</v>
      </c>
      <c r="C40" s="62" t="s">
        <v>84</v>
      </c>
      <c r="D40" s="62" t="s">
        <v>311</v>
      </c>
      <c r="E40" s="105">
        <v>35000</v>
      </c>
      <c r="F40" s="101">
        <v>35000</v>
      </c>
      <c r="G40" s="101">
        <v>0</v>
      </c>
      <c r="H40" s="101">
        <v>0</v>
      </c>
      <c r="I40" s="101">
        <v>0</v>
      </c>
      <c r="J40" s="105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5">
        <v>35000</v>
      </c>
    </row>
    <row r="41" spans="1:16" ht="15.75">
      <c r="A41" s="98" t="s">
        <v>312</v>
      </c>
      <c r="B41" s="98" t="s">
        <v>313</v>
      </c>
      <c r="C41" s="99"/>
      <c r="D41" s="100" t="s">
        <v>314</v>
      </c>
      <c r="E41" s="103">
        <v>2081100</v>
      </c>
      <c r="F41" s="99">
        <v>2081100</v>
      </c>
      <c r="G41" s="99">
        <v>319500</v>
      </c>
      <c r="H41" s="99">
        <v>10390</v>
      </c>
      <c r="I41" s="99">
        <v>0</v>
      </c>
      <c r="J41" s="103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103">
        <v>2081100</v>
      </c>
    </row>
    <row r="42" spans="1:16" ht="15.75">
      <c r="A42" s="61" t="s">
        <v>315</v>
      </c>
      <c r="B42" s="61" t="s">
        <v>316</v>
      </c>
      <c r="C42" s="62" t="s">
        <v>84</v>
      </c>
      <c r="D42" s="62" t="s">
        <v>317</v>
      </c>
      <c r="E42" s="105">
        <v>418230</v>
      </c>
      <c r="F42" s="101">
        <v>418230</v>
      </c>
      <c r="G42" s="101">
        <v>319500</v>
      </c>
      <c r="H42" s="101">
        <v>10390</v>
      </c>
      <c r="I42" s="101">
        <v>0</v>
      </c>
      <c r="J42" s="105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5">
        <v>418230</v>
      </c>
    </row>
    <row r="43" spans="1:16" ht="15.75">
      <c r="A43" s="61" t="s">
        <v>529</v>
      </c>
      <c r="B43" s="61" t="s">
        <v>530</v>
      </c>
      <c r="C43" s="62" t="s">
        <v>84</v>
      </c>
      <c r="D43" s="62" t="s">
        <v>531</v>
      </c>
      <c r="E43" s="105">
        <v>1662870</v>
      </c>
      <c r="F43" s="101">
        <v>1662870</v>
      </c>
      <c r="G43" s="101">
        <v>0</v>
      </c>
      <c r="H43" s="101">
        <v>0</v>
      </c>
      <c r="I43" s="101">
        <v>0</v>
      </c>
      <c r="J43" s="105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5">
        <v>1662870</v>
      </c>
    </row>
    <row r="44" spans="1:16" ht="15.75">
      <c r="A44" s="98" t="s">
        <v>318</v>
      </c>
      <c r="B44" s="82"/>
      <c r="C44" s="99"/>
      <c r="D44" s="100" t="s">
        <v>44</v>
      </c>
      <c r="E44" s="103">
        <v>348193938</v>
      </c>
      <c r="F44" s="99">
        <v>348193938</v>
      </c>
      <c r="G44" s="99">
        <v>11037570</v>
      </c>
      <c r="H44" s="99">
        <v>687164</v>
      </c>
      <c r="I44" s="99">
        <v>0</v>
      </c>
      <c r="J44" s="103">
        <v>1604611</v>
      </c>
      <c r="K44" s="99">
        <v>274894</v>
      </c>
      <c r="L44" s="99">
        <v>172535</v>
      </c>
      <c r="M44" s="99">
        <v>31500</v>
      </c>
      <c r="N44" s="99">
        <v>1329717</v>
      </c>
      <c r="O44" s="99">
        <v>1329717</v>
      </c>
      <c r="P44" s="103">
        <v>349798549</v>
      </c>
    </row>
    <row r="45" spans="1:16" ht="47.25" customHeight="1">
      <c r="A45" s="98" t="s">
        <v>319</v>
      </c>
      <c r="B45" s="82"/>
      <c r="C45" s="99"/>
      <c r="D45" s="100" t="s">
        <v>44</v>
      </c>
      <c r="E45" s="103">
        <v>348193938</v>
      </c>
      <c r="F45" s="99">
        <v>348193938</v>
      </c>
      <c r="G45" s="99">
        <v>11037570</v>
      </c>
      <c r="H45" s="99">
        <v>687164</v>
      </c>
      <c r="I45" s="99">
        <v>0</v>
      </c>
      <c r="J45" s="103">
        <v>1604611</v>
      </c>
      <c r="K45" s="99">
        <v>274894</v>
      </c>
      <c r="L45" s="99">
        <v>172535</v>
      </c>
      <c r="M45" s="99">
        <v>31500</v>
      </c>
      <c r="N45" s="99">
        <v>1329717</v>
      </c>
      <c r="O45" s="99">
        <v>1329717</v>
      </c>
      <c r="P45" s="103">
        <v>349798549</v>
      </c>
    </row>
    <row r="46" spans="1:16" s="11" customFormat="1" ht="48" customHeight="1">
      <c r="A46" s="98" t="s">
        <v>320</v>
      </c>
      <c r="B46" s="98" t="s">
        <v>267</v>
      </c>
      <c r="C46" s="100" t="s">
        <v>74</v>
      </c>
      <c r="D46" s="100" t="s">
        <v>268</v>
      </c>
      <c r="E46" s="103">
        <v>8983234</v>
      </c>
      <c r="F46" s="99">
        <v>8983234</v>
      </c>
      <c r="G46" s="99">
        <v>6732143</v>
      </c>
      <c r="H46" s="99">
        <v>311320</v>
      </c>
      <c r="I46" s="99">
        <v>0</v>
      </c>
      <c r="J46" s="103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103">
        <v>8983234</v>
      </c>
    </row>
    <row r="47" spans="1:16" ht="47.25">
      <c r="A47" s="98" t="s">
        <v>321</v>
      </c>
      <c r="B47" s="98" t="s">
        <v>322</v>
      </c>
      <c r="C47" s="99"/>
      <c r="D47" s="100" t="s">
        <v>323</v>
      </c>
      <c r="E47" s="103">
        <v>212514400</v>
      </c>
      <c r="F47" s="99">
        <v>212514400</v>
      </c>
      <c r="G47" s="99">
        <v>0</v>
      </c>
      <c r="H47" s="99">
        <v>0</v>
      </c>
      <c r="I47" s="99">
        <v>0</v>
      </c>
      <c r="J47" s="103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103">
        <v>212514400</v>
      </c>
    </row>
    <row r="48" spans="1:16" ht="48" customHeight="1">
      <c r="A48" s="61" t="s">
        <v>324</v>
      </c>
      <c r="B48" s="61" t="s">
        <v>55</v>
      </c>
      <c r="C48" s="62" t="s">
        <v>85</v>
      </c>
      <c r="D48" s="62" t="s">
        <v>325</v>
      </c>
      <c r="E48" s="105">
        <v>4410000</v>
      </c>
      <c r="F48" s="101">
        <v>4410000</v>
      </c>
      <c r="G48" s="101">
        <v>0</v>
      </c>
      <c r="H48" s="101">
        <v>0</v>
      </c>
      <c r="I48" s="101">
        <v>0</v>
      </c>
      <c r="J48" s="105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5">
        <v>4410000</v>
      </c>
    </row>
    <row r="49" spans="1:16" ht="50.25" customHeight="1">
      <c r="A49" s="61" t="s">
        <v>326</v>
      </c>
      <c r="B49" s="61" t="s">
        <v>56</v>
      </c>
      <c r="C49" s="62" t="s">
        <v>40</v>
      </c>
      <c r="D49" s="62" t="s">
        <v>101</v>
      </c>
      <c r="E49" s="105">
        <v>208104400</v>
      </c>
      <c r="F49" s="101">
        <v>208104400</v>
      </c>
      <c r="G49" s="101">
        <v>0</v>
      </c>
      <c r="H49" s="101">
        <v>0</v>
      </c>
      <c r="I49" s="101">
        <v>0</v>
      </c>
      <c r="J49" s="105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5">
        <v>208104400</v>
      </c>
    </row>
    <row r="50" spans="1:16" ht="46.5" customHeight="1">
      <c r="A50" s="98" t="s">
        <v>327</v>
      </c>
      <c r="B50" s="98" t="s">
        <v>328</v>
      </c>
      <c r="C50" s="99"/>
      <c r="D50" s="100" t="s">
        <v>329</v>
      </c>
      <c r="E50" s="103">
        <v>1340000</v>
      </c>
      <c r="F50" s="99">
        <v>1340000</v>
      </c>
      <c r="G50" s="99">
        <v>0</v>
      </c>
      <c r="H50" s="99">
        <v>0</v>
      </c>
      <c r="I50" s="99">
        <v>0</v>
      </c>
      <c r="J50" s="103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103">
        <v>1340000</v>
      </c>
    </row>
    <row r="51" spans="1:16" ht="58.5" customHeight="1">
      <c r="A51" s="61" t="s">
        <v>330</v>
      </c>
      <c r="B51" s="61" t="s">
        <v>57</v>
      </c>
      <c r="C51" s="62" t="s">
        <v>85</v>
      </c>
      <c r="D51" s="62" t="s">
        <v>331</v>
      </c>
      <c r="E51" s="105">
        <v>95000</v>
      </c>
      <c r="F51" s="101">
        <v>95000</v>
      </c>
      <c r="G51" s="101">
        <v>0</v>
      </c>
      <c r="H51" s="101">
        <v>0</v>
      </c>
      <c r="I51" s="101">
        <v>0</v>
      </c>
      <c r="J51" s="105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5">
        <v>95000</v>
      </c>
    </row>
    <row r="52" spans="1:16" ht="38.25" customHeight="1">
      <c r="A52" s="61" t="s">
        <v>332</v>
      </c>
      <c r="B52" s="61" t="s">
        <v>333</v>
      </c>
      <c r="C52" s="62" t="s">
        <v>40</v>
      </c>
      <c r="D52" s="62" t="s">
        <v>102</v>
      </c>
      <c r="E52" s="105">
        <v>1245000</v>
      </c>
      <c r="F52" s="101">
        <v>1245000</v>
      </c>
      <c r="G52" s="101">
        <v>0</v>
      </c>
      <c r="H52" s="101">
        <v>0</v>
      </c>
      <c r="I52" s="101">
        <v>0</v>
      </c>
      <c r="J52" s="105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5">
        <v>1245000</v>
      </c>
    </row>
    <row r="53" spans="1:16" ht="53.25" customHeight="1">
      <c r="A53" s="98" t="s">
        <v>334</v>
      </c>
      <c r="B53" s="98" t="s">
        <v>335</v>
      </c>
      <c r="C53" s="99"/>
      <c r="D53" s="100" t="s">
        <v>336</v>
      </c>
      <c r="E53" s="103">
        <v>5790000</v>
      </c>
      <c r="F53" s="99">
        <v>5790000</v>
      </c>
      <c r="G53" s="99">
        <v>0</v>
      </c>
      <c r="H53" s="99">
        <v>0</v>
      </c>
      <c r="I53" s="99">
        <v>0</v>
      </c>
      <c r="J53" s="103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103">
        <v>5790000</v>
      </c>
    </row>
    <row r="54" spans="1:16" ht="57" customHeight="1">
      <c r="A54" s="61" t="s">
        <v>337</v>
      </c>
      <c r="B54" s="61" t="s">
        <v>58</v>
      </c>
      <c r="C54" s="62" t="s">
        <v>85</v>
      </c>
      <c r="D54" s="62" t="s">
        <v>338</v>
      </c>
      <c r="E54" s="105">
        <v>25000</v>
      </c>
      <c r="F54" s="101">
        <v>25000</v>
      </c>
      <c r="G54" s="101">
        <v>0</v>
      </c>
      <c r="H54" s="101">
        <v>0</v>
      </c>
      <c r="I54" s="101">
        <v>0</v>
      </c>
      <c r="J54" s="105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5">
        <v>25000</v>
      </c>
    </row>
    <row r="55" spans="1:16" ht="46.5" customHeight="1">
      <c r="A55" s="61" t="s">
        <v>339</v>
      </c>
      <c r="B55" s="61" t="s">
        <v>340</v>
      </c>
      <c r="C55" s="62" t="s">
        <v>86</v>
      </c>
      <c r="D55" s="62" t="s">
        <v>341</v>
      </c>
      <c r="E55" s="105">
        <v>65000</v>
      </c>
      <c r="F55" s="101">
        <v>65000</v>
      </c>
      <c r="G55" s="101">
        <v>0</v>
      </c>
      <c r="H55" s="101">
        <v>0</v>
      </c>
      <c r="I55" s="101">
        <v>0</v>
      </c>
      <c r="J55" s="105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5">
        <v>65000</v>
      </c>
    </row>
    <row r="56" spans="1:16" ht="48.75" customHeight="1">
      <c r="A56" s="61" t="s">
        <v>342</v>
      </c>
      <c r="B56" s="61" t="s">
        <v>59</v>
      </c>
      <c r="C56" s="62" t="s">
        <v>86</v>
      </c>
      <c r="D56" s="62" t="s">
        <v>48</v>
      </c>
      <c r="E56" s="105">
        <v>500000</v>
      </c>
      <c r="F56" s="101">
        <v>500000</v>
      </c>
      <c r="G56" s="101">
        <v>0</v>
      </c>
      <c r="H56" s="101">
        <v>0</v>
      </c>
      <c r="I56" s="101">
        <v>0</v>
      </c>
      <c r="J56" s="105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5">
        <v>500000</v>
      </c>
    </row>
    <row r="57" spans="1:16" ht="30" customHeight="1">
      <c r="A57" s="61" t="s">
        <v>343</v>
      </c>
      <c r="B57" s="61" t="s">
        <v>60</v>
      </c>
      <c r="C57" s="62" t="s">
        <v>86</v>
      </c>
      <c r="D57" s="62" t="s">
        <v>186</v>
      </c>
      <c r="E57" s="105">
        <v>100000</v>
      </c>
      <c r="F57" s="101">
        <v>100000</v>
      </c>
      <c r="G57" s="101">
        <v>0</v>
      </c>
      <c r="H57" s="101">
        <v>0</v>
      </c>
      <c r="I57" s="101">
        <v>0</v>
      </c>
      <c r="J57" s="105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5">
        <v>100000</v>
      </c>
    </row>
    <row r="58" spans="1:16" ht="31.5">
      <c r="A58" s="61" t="s">
        <v>344</v>
      </c>
      <c r="B58" s="61" t="s">
        <v>345</v>
      </c>
      <c r="C58" s="62" t="s">
        <v>86</v>
      </c>
      <c r="D58" s="62" t="s">
        <v>49</v>
      </c>
      <c r="E58" s="105">
        <v>5100000</v>
      </c>
      <c r="F58" s="101">
        <v>5100000</v>
      </c>
      <c r="G58" s="101">
        <v>0</v>
      </c>
      <c r="H58" s="101">
        <v>0</v>
      </c>
      <c r="I58" s="101">
        <v>0</v>
      </c>
      <c r="J58" s="105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5">
        <v>5100000</v>
      </c>
    </row>
    <row r="59" spans="1:16" s="11" customFormat="1" ht="31.5">
      <c r="A59" s="98" t="s">
        <v>346</v>
      </c>
      <c r="B59" s="98" t="s">
        <v>347</v>
      </c>
      <c r="C59" s="99"/>
      <c r="D59" s="100" t="s">
        <v>348</v>
      </c>
      <c r="E59" s="103">
        <v>82603700</v>
      </c>
      <c r="F59" s="99">
        <v>82603700</v>
      </c>
      <c r="G59" s="99">
        <v>0</v>
      </c>
      <c r="H59" s="99">
        <v>0</v>
      </c>
      <c r="I59" s="99">
        <v>0</v>
      </c>
      <c r="J59" s="103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103">
        <v>82603700</v>
      </c>
    </row>
    <row r="60" spans="1:16" ht="15.75">
      <c r="A60" s="61" t="s">
        <v>349</v>
      </c>
      <c r="B60" s="61" t="s">
        <v>61</v>
      </c>
      <c r="C60" s="62" t="s">
        <v>87</v>
      </c>
      <c r="D60" s="62" t="s">
        <v>116</v>
      </c>
      <c r="E60" s="105">
        <v>1273100</v>
      </c>
      <c r="F60" s="101">
        <v>1273100</v>
      </c>
      <c r="G60" s="101">
        <v>0</v>
      </c>
      <c r="H60" s="101">
        <v>0</v>
      </c>
      <c r="I60" s="101">
        <v>0</v>
      </c>
      <c r="J60" s="105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5">
        <v>1273100</v>
      </c>
    </row>
    <row r="61" spans="1:16" ht="15.75">
      <c r="A61" s="61" t="s">
        <v>532</v>
      </c>
      <c r="B61" s="61" t="s">
        <v>533</v>
      </c>
      <c r="C61" s="62" t="s">
        <v>87</v>
      </c>
      <c r="D61" s="62" t="s">
        <v>534</v>
      </c>
      <c r="E61" s="105">
        <v>90000</v>
      </c>
      <c r="F61" s="101">
        <v>90000</v>
      </c>
      <c r="G61" s="101">
        <v>0</v>
      </c>
      <c r="H61" s="101">
        <v>0</v>
      </c>
      <c r="I61" s="101">
        <v>0</v>
      </c>
      <c r="J61" s="105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5">
        <v>90000</v>
      </c>
    </row>
    <row r="62" spans="1:16" ht="15.75">
      <c r="A62" s="61" t="s">
        <v>350</v>
      </c>
      <c r="B62" s="61" t="s">
        <v>62</v>
      </c>
      <c r="C62" s="62" t="s">
        <v>87</v>
      </c>
      <c r="D62" s="62" t="s">
        <v>103</v>
      </c>
      <c r="E62" s="105">
        <v>30000600</v>
      </c>
      <c r="F62" s="101">
        <v>30000600</v>
      </c>
      <c r="G62" s="101">
        <v>0</v>
      </c>
      <c r="H62" s="101">
        <v>0</v>
      </c>
      <c r="I62" s="101">
        <v>0</v>
      </c>
      <c r="J62" s="105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5">
        <v>30000600</v>
      </c>
    </row>
    <row r="63" spans="1:16" ht="39" customHeight="1">
      <c r="A63" s="61" t="s">
        <v>351</v>
      </c>
      <c r="B63" s="61" t="s">
        <v>63</v>
      </c>
      <c r="C63" s="62" t="s">
        <v>87</v>
      </c>
      <c r="D63" s="62" t="s">
        <v>104</v>
      </c>
      <c r="E63" s="105">
        <v>7500000</v>
      </c>
      <c r="F63" s="101">
        <v>7500000</v>
      </c>
      <c r="G63" s="101">
        <v>0</v>
      </c>
      <c r="H63" s="101">
        <v>0</v>
      </c>
      <c r="I63" s="101">
        <v>0</v>
      </c>
      <c r="J63" s="105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5">
        <v>7500000</v>
      </c>
    </row>
    <row r="64" spans="1:16" ht="15.75">
      <c r="A64" s="61" t="s">
        <v>352</v>
      </c>
      <c r="B64" s="61" t="s">
        <v>64</v>
      </c>
      <c r="C64" s="62" t="s">
        <v>87</v>
      </c>
      <c r="D64" s="62" t="s">
        <v>105</v>
      </c>
      <c r="E64" s="105">
        <v>18000300</v>
      </c>
      <c r="F64" s="101">
        <v>18000300</v>
      </c>
      <c r="G64" s="101">
        <v>0</v>
      </c>
      <c r="H64" s="101">
        <v>0</v>
      </c>
      <c r="I64" s="101">
        <v>0</v>
      </c>
      <c r="J64" s="105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5">
        <v>18000300</v>
      </c>
    </row>
    <row r="65" spans="1:16" ht="15.75">
      <c r="A65" s="61" t="s">
        <v>353</v>
      </c>
      <c r="B65" s="61" t="s">
        <v>65</v>
      </c>
      <c r="C65" s="62" t="s">
        <v>87</v>
      </c>
      <c r="D65" s="62" t="s">
        <v>106</v>
      </c>
      <c r="E65" s="105">
        <v>245700</v>
      </c>
      <c r="F65" s="101">
        <v>245700</v>
      </c>
      <c r="G65" s="101">
        <v>0</v>
      </c>
      <c r="H65" s="101">
        <v>0</v>
      </c>
      <c r="I65" s="101">
        <v>0</v>
      </c>
      <c r="J65" s="105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5">
        <v>245700</v>
      </c>
    </row>
    <row r="66" spans="1:16" ht="77.25" customHeight="1">
      <c r="A66" s="61" t="s">
        <v>354</v>
      </c>
      <c r="B66" s="61" t="s">
        <v>66</v>
      </c>
      <c r="C66" s="62" t="s">
        <v>87</v>
      </c>
      <c r="D66" s="62" t="s">
        <v>117</v>
      </c>
      <c r="E66" s="105">
        <v>25494000</v>
      </c>
      <c r="F66" s="101">
        <v>25494000</v>
      </c>
      <c r="G66" s="101">
        <v>0</v>
      </c>
      <c r="H66" s="101">
        <v>0</v>
      </c>
      <c r="I66" s="101">
        <v>0</v>
      </c>
      <c r="J66" s="105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5">
        <v>25494000</v>
      </c>
    </row>
    <row r="67" spans="1:16" s="11" customFormat="1" ht="126" customHeight="1">
      <c r="A67" s="98" t="s">
        <v>355</v>
      </c>
      <c r="B67" s="98" t="s">
        <v>67</v>
      </c>
      <c r="C67" s="99"/>
      <c r="D67" s="100" t="s">
        <v>552</v>
      </c>
      <c r="E67" s="103">
        <v>28422400</v>
      </c>
      <c r="F67" s="99">
        <v>28422400</v>
      </c>
      <c r="G67" s="99">
        <v>0</v>
      </c>
      <c r="H67" s="99">
        <v>0</v>
      </c>
      <c r="I67" s="99">
        <v>0</v>
      </c>
      <c r="J67" s="103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103">
        <v>28422400</v>
      </c>
    </row>
    <row r="68" spans="1:16" ht="31.5">
      <c r="A68" s="61" t="s">
        <v>535</v>
      </c>
      <c r="B68" s="61" t="s">
        <v>536</v>
      </c>
      <c r="C68" s="62" t="s">
        <v>41</v>
      </c>
      <c r="D68" s="62" t="s">
        <v>537</v>
      </c>
      <c r="E68" s="105">
        <v>22014500</v>
      </c>
      <c r="F68" s="101">
        <v>22014500</v>
      </c>
      <c r="G68" s="101">
        <v>0</v>
      </c>
      <c r="H68" s="101">
        <v>0</v>
      </c>
      <c r="I68" s="101">
        <v>0</v>
      </c>
      <c r="J68" s="105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5">
        <v>22014500</v>
      </c>
    </row>
    <row r="69" spans="1:16" ht="56.25" customHeight="1">
      <c r="A69" s="61" t="s">
        <v>538</v>
      </c>
      <c r="B69" s="61" t="s">
        <v>539</v>
      </c>
      <c r="C69" s="62" t="s">
        <v>41</v>
      </c>
      <c r="D69" s="62" t="s">
        <v>540</v>
      </c>
      <c r="E69" s="105">
        <v>3503000</v>
      </c>
      <c r="F69" s="101">
        <v>3503000</v>
      </c>
      <c r="G69" s="101">
        <v>0</v>
      </c>
      <c r="H69" s="101">
        <v>0</v>
      </c>
      <c r="I69" s="101">
        <v>0</v>
      </c>
      <c r="J69" s="105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5">
        <v>3503000</v>
      </c>
    </row>
    <row r="70" spans="1:16" ht="31.5">
      <c r="A70" s="61" t="s">
        <v>356</v>
      </c>
      <c r="B70" s="61" t="s">
        <v>357</v>
      </c>
      <c r="C70" s="62" t="s">
        <v>41</v>
      </c>
      <c r="D70" s="62" t="s">
        <v>358</v>
      </c>
      <c r="E70" s="105">
        <v>1901900</v>
      </c>
      <c r="F70" s="101">
        <v>1901900</v>
      </c>
      <c r="G70" s="101">
        <v>0</v>
      </c>
      <c r="H70" s="101">
        <v>0</v>
      </c>
      <c r="I70" s="101">
        <v>0</v>
      </c>
      <c r="J70" s="105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5">
        <v>1901900</v>
      </c>
    </row>
    <row r="71" spans="1:16" ht="60" customHeight="1">
      <c r="A71" s="61" t="s">
        <v>541</v>
      </c>
      <c r="B71" s="61" t="s">
        <v>542</v>
      </c>
      <c r="C71" s="62" t="s">
        <v>87</v>
      </c>
      <c r="D71" s="62" t="s">
        <v>543</v>
      </c>
      <c r="E71" s="105">
        <v>1001000</v>
      </c>
      <c r="F71" s="101">
        <v>1001000</v>
      </c>
      <c r="G71" s="101">
        <v>0</v>
      </c>
      <c r="H71" s="101">
        <v>0</v>
      </c>
      <c r="I71" s="101">
        <v>0</v>
      </c>
      <c r="J71" s="105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5">
        <v>1001000</v>
      </c>
    </row>
    <row r="72" spans="1:16" ht="47.25">
      <c r="A72" s="61" t="s">
        <v>544</v>
      </c>
      <c r="B72" s="61" t="s">
        <v>545</v>
      </c>
      <c r="C72" s="62" t="s">
        <v>41</v>
      </c>
      <c r="D72" s="62" t="s">
        <v>546</v>
      </c>
      <c r="E72" s="105">
        <v>2000</v>
      </c>
      <c r="F72" s="101">
        <v>2000</v>
      </c>
      <c r="G72" s="101">
        <v>0</v>
      </c>
      <c r="H72" s="101">
        <v>0</v>
      </c>
      <c r="I72" s="101">
        <v>0</v>
      </c>
      <c r="J72" s="105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5">
        <v>2000</v>
      </c>
    </row>
    <row r="73" spans="1:16" s="11" customFormat="1" ht="60" customHeight="1">
      <c r="A73" s="98" t="s">
        <v>359</v>
      </c>
      <c r="B73" s="98" t="s">
        <v>360</v>
      </c>
      <c r="C73" s="99"/>
      <c r="D73" s="100" t="s">
        <v>361</v>
      </c>
      <c r="E73" s="103">
        <v>3713386</v>
      </c>
      <c r="F73" s="99">
        <v>3713386</v>
      </c>
      <c r="G73" s="99">
        <v>2811064</v>
      </c>
      <c r="H73" s="99">
        <v>266559</v>
      </c>
      <c r="I73" s="99">
        <v>0</v>
      </c>
      <c r="J73" s="103">
        <v>274894</v>
      </c>
      <c r="K73" s="99">
        <v>274894</v>
      </c>
      <c r="L73" s="99">
        <v>172535</v>
      </c>
      <c r="M73" s="99">
        <v>31500</v>
      </c>
      <c r="N73" s="99">
        <v>0</v>
      </c>
      <c r="O73" s="99">
        <v>0</v>
      </c>
      <c r="P73" s="103">
        <v>3988280</v>
      </c>
    </row>
    <row r="74" spans="1:16" ht="47.25">
      <c r="A74" s="61" t="s">
        <v>362</v>
      </c>
      <c r="B74" s="61" t="s">
        <v>88</v>
      </c>
      <c r="C74" s="62" t="s">
        <v>42</v>
      </c>
      <c r="D74" s="62" t="s">
        <v>118</v>
      </c>
      <c r="E74" s="105">
        <v>2734653</v>
      </c>
      <c r="F74" s="101">
        <v>2734653</v>
      </c>
      <c r="G74" s="101">
        <v>2160056</v>
      </c>
      <c r="H74" s="101">
        <v>74285</v>
      </c>
      <c r="I74" s="101">
        <v>0</v>
      </c>
      <c r="J74" s="105">
        <v>9000</v>
      </c>
      <c r="K74" s="101">
        <v>9000</v>
      </c>
      <c r="L74" s="101">
        <v>5000</v>
      </c>
      <c r="M74" s="101">
        <v>0</v>
      </c>
      <c r="N74" s="101">
        <v>0</v>
      </c>
      <c r="O74" s="101">
        <v>0</v>
      </c>
      <c r="P74" s="105">
        <v>2743653</v>
      </c>
    </row>
    <row r="75" spans="1:16" ht="15.75">
      <c r="A75" s="61" t="s">
        <v>363</v>
      </c>
      <c r="B75" s="61" t="s">
        <v>89</v>
      </c>
      <c r="C75" s="62" t="s">
        <v>41</v>
      </c>
      <c r="D75" s="62" t="s">
        <v>364</v>
      </c>
      <c r="E75" s="105">
        <v>978733</v>
      </c>
      <c r="F75" s="101">
        <v>978733</v>
      </c>
      <c r="G75" s="101">
        <v>651008</v>
      </c>
      <c r="H75" s="101">
        <v>192274</v>
      </c>
      <c r="I75" s="101">
        <v>0</v>
      </c>
      <c r="J75" s="105">
        <v>265894</v>
      </c>
      <c r="K75" s="101">
        <v>265894</v>
      </c>
      <c r="L75" s="101">
        <v>167535</v>
      </c>
      <c r="M75" s="101">
        <v>31500</v>
      </c>
      <c r="N75" s="101">
        <v>0</v>
      </c>
      <c r="O75" s="101">
        <v>0</v>
      </c>
      <c r="P75" s="105">
        <v>1244627</v>
      </c>
    </row>
    <row r="76" spans="1:16" ht="15.75">
      <c r="A76" s="98" t="s">
        <v>365</v>
      </c>
      <c r="B76" s="98" t="s">
        <v>366</v>
      </c>
      <c r="C76" s="99"/>
      <c r="D76" s="100" t="s">
        <v>367</v>
      </c>
      <c r="E76" s="103">
        <v>560323</v>
      </c>
      <c r="F76" s="99">
        <v>560323</v>
      </c>
      <c r="G76" s="99">
        <v>432736</v>
      </c>
      <c r="H76" s="99">
        <v>10415</v>
      </c>
      <c r="I76" s="99">
        <v>0</v>
      </c>
      <c r="J76" s="103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103">
        <v>560323</v>
      </c>
    </row>
    <row r="77" spans="1:16" ht="31.5">
      <c r="A77" s="61" t="s">
        <v>368</v>
      </c>
      <c r="B77" s="61" t="s">
        <v>369</v>
      </c>
      <c r="C77" s="62" t="s">
        <v>87</v>
      </c>
      <c r="D77" s="62" t="s">
        <v>370</v>
      </c>
      <c r="E77" s="105">
        <v>554323</v>
      </c>
      <c r="F77" s="101">
        <v>554323</v>
      </c>
      <c r="G77" s="101">
        <v>432736</v>
      </c>
      <c r="H77" s="101">
        <v>10415</v>
      </c>
      <c r="I77" s="101">
        <v>0</v>
      </c>
      <c r="J77" s="105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5">
        <v>554323</v>
      </c>
    </row>
    <row r="78" spans="1:16" ht="15.75" customHeight="1">
      <c r="A78" s="61" t="s">
        <v>547</v>
      </c>
      <c r="B78" s="61" t="s">
        <v>548</v>
      </c>
      <c r="C78" s="62" t="s">
        <v>87</v>
      </c>
      <c r="D78" s="62" t="s">
        <v>549</v>
      </c>
      <c r="E78" s="105">
        <v>6000</v>
      </c>
      <c r="F78" s="101">
        <v>6000</v>
      </c>
      <c r="G78" s="101">
        <v>0</v>
      </c>
      <c r="H78" s="101">
        <v>0</v>
      </c>
      <c r="I78" s="101">
        <v>0</v>
      </c>
      <c r="J78" s="105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5">
        <v>6000</v>
      </c>
    </row>
    <row r="79" spans="1:16" ht="63">
      <c r="A79" s="98" t="s">
        <v>371</v>
      </c>
      <c r="B79" s="98" t="s">
        <v>190</v>
      </c>
      <c r="C79" s="100" t="s">
        <v>41</v>
      </c>
      <c r="D79" s="100" t="s">
        <v>372</v>
      </c>
      <c r="E79" s="103">
        <v>1200000</v>
      </c>
      <c r="F79" s="99">
        <v>1200000</v>
      </c>
      <c r="G79" s="99">
        <v>0</v>
      </c>
      <c r="H79" s="99">
        <v>0</v>
      </c>
      <c r="I79" s="99">
        <v>0</v>
      </c>
      <c r="J79" s="103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103">
        <v>1200000</v>
      </c>
    </row>
    <row r="80" spans="1:16" s="11" customFormat="1" ht="151.5" customHeight="1">
      <c r="A80" s="98" t="s">
        <v>373</v>
      </c>
      <c r="B80" s="98" t="s">
        <v>374</v>
      </c>
      <c r="C80" s="100" t="s">
        <v>87</v>
      </c>
      <c r="D80" s="100" t="s">
        <v>375</v>
      </c>
      <c r="E80" s="103">
        <v>1167500</v>
      </c>
      <c r="F80" s="99">
        <v>1167500</v>
      </c>
      <c r="G80" s="99">
        <v>0</v>
      </c>
      <c r="H80" s="99">
        <v>0</v>
      </c>
      <c r="I80" s="99">
        <v>0</v>
      </c>
      <c r="J80" s="103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103">
        <v>1167500</v>
      </c>
    </row>
    <row r="81" spans="1:16" ht="15.75">
      <c r="A81" s="98" t="s">
        <v>376</v>
      </c>
      <c r="B81" s="98" t="s">
        <v>377</v>
      </c>
      <c r="C81" s="99"/>
      <c r="D81" s="100" t="s">
        <v>378</v>
      </c>
      <c r="E81" s="103">
        <v>1898995</v>
      </c>
      <c r="F81" s="99">
        <v>1898995</v>
      </c>
      <c r="G81" s="99">
        <v>1061627</v>
      </c>
      <c r="H81" s="99">
        <v>98870</v>
      </c>
      <c r="I81" s="99">
        <v>0</v>
      </c>
      <c r="J81" s="103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103">
        <v>1898995</v>
      </c>
    </row>
    <row r="82" spans="1:16" ht="31.5">
      <c r="A82" s="61" t="s">
        <v>379</v>
      </c>
      <c r="B82" s="61" t="s">
        <v>380</v>
      </c>
      <c r="C82" s="62" t="s">
        <v>17</v>
      </c>
      <c r="D82" s="62" t="s">
        <v>381</v>
      </c>
      <c r="E82" s="105">
        <v>1445995</v>
      </c>
      <c r="F82" s="101">
        <v>1445995</v>
      </c>
      <c r="G82" s="101">
        <v>1061627</v>
      </c>
      <c r="H82" s="101">
        <v>98870</v>
      </c>
      <c r="I82" s="101">
        <v>0</v>
      </c>
      <c r="J82" s="105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5">
        <v>1445995</v>
      </c>
    </row>
    <row r="83" spans="1:16" ht="15.75">
      <c r="A83" s="61" t="s">
        <v>511</v>
      </c>
      <c r="B83" s="61" t="s">
        <v>550</v>
      </c>
      <c r="C83" s="62" t="s">
        <v>17</v>
      </c>
      <c r="D83" s="62" t="s">
        <v>551</v>
      </c>
      <c r="E83" s="105">
        <v>453000</v>
      </c>
      <c r="F83" s="101">
        <v>453000</v>
      </c>
      <c r="G83" s="101">
        <v>0</v>
      </c>
      <c r="H83" s="101">
        <v>0</v>
      </c>
      <c r="I83" s="101">
        <v>0</v>
      </c>
      <c r="J83" s="105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5">
        <v>453000</v>
      </c>
    </row>
    <row r="84" spans="1:16" ht="15.75">
      <c r="A84" s="98" t="s">
        <v>382</v>
      </c>
      <c r="B84" s="98" t="s">
        <v>383</v>
      </c>
      <c r="C84" s="100" t="s">
        <v>109</v>
      </c>
      <c r="D84" s="100" t="s">
        <v>384</v>
      </c>
      <c r="E84" s="103">
        <v>0</v>
      </c>
      <c r="F84" s="99">
        <v>0</v>
      </c>
      <c r="G84" s="99">
        <v>0</v>
      </c>
      <c r="H84" s="99">
        <v>0</v>
      </c>
      <c r="I84" s="99">
        <v>0</v>
      </c>
      <c r="J84" s="103">
        <v>1329717</v>
      </c>
      <c r="K84" s="99">
        <v>0</v>
      </c>
      <c r="L84" s="99">
        <v>0</v>
      </c>
      <c r="M84" s="99">
        <v>0</v>
      </c>
      <c r="N84" s="99">
        <v>1329717</v>
      </c>
      <c r="O84" s="99">
        <v>1329717</v>
      </c>
      <c r="P84" s="103">
        <v>1329717</v>
      </c>
    </row>
    <row r="85" spans="1:16" ht="15.75">
      <c r="A85" s="98" t="s">
        <v>385</v>
      </c>
      <c r="B85" s="82"/>
      <c r="C85" s="99"/>
      <c r="D85" s="100" t="s">
        <v>0</v>
      </c>
      <c r="E85" s="103">
        <v>954631</v>
      </c>
      <c r="F85" s="99">
        <v>954631</v>
      </c>
      <c r="G85" s="99">
        <v>723253</v>
      </c>
      <c r="H85" s="99">
        <v>20981</v>
      </c>
      <c r="I85" s="99">
        <v>0</v>
      </c>
      <c r="J85" s="103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103">
        <v>954631</v>
      </c>
    </row>
    <row r="86" spans="1:16" ht="15.75">
      <c r="A86" s="98" t="s">
        <v>386</v>
      </c>
      <c r="B86" s="82"/>
      <c r="C86" s="99"/>
      <c r="D86" s="100" t="s">
        <v>0</v>
      </c>
      <c r="E86" s="103">
        <v>954631</v>
      </c>
      <c r="F86" s="99">
        <v>954631</v>
      </c>
      <c r="G86" s="99">
        <v>723253</v>
      </c>
      <c r="H86" s="99">
        <v>20981</v>
      </c>
      <c r="I86" s="99">
        <v>0</v>
      </c>
      <c r="J86" s="103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103">
        <v>954631</v>
      </c>
    </row>
    <row r="87" spans="1:16" ht="31.5" customHeight="1">
      <c r="A87" s="98" t="s">
        <v>387</v>
      </c>
      <c r="B87" s="98" t="s">
        <v>267</v>
      </c>
      <c r="C87" s="100" t="s">
        <v>74</v>
      </c>
      <c r="D87" s="100" t="s">
        <v>268</v>
      </c>
      <c r="E87" s="103">
        <v>930631</v>
      </c>
      <c r="F87" s="99">
        <v>930631</v>
      </c>
      <c r="G87" s="99">
        <v>723253</v>
      </c>
      <c r="H87" s="99">
        <v>20981</v>
      </c>
      <c r="I87" s="99">
        <v>0</v>
      </c>
      <c r="J87" s="103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103">
        <v>930631</v>
      </c>
    </row>
    <row r="88" spans="1:16" ht="15.75">
      <c r="A88" s="98" t="s">
        <v>388</v>
      </c>
      <c r="B88" s="98" t="s">
        <v>389</v>
      </c>
      <c r="C88" s="99"/>
      <c r="D88" s="100" t="s">
        <v>390</v>
      </c>
      <c r="E88" s="103">
        <v>24000</v>
      </c>
      <c r="F88" s="99">
        <v>24000</v>
      </c>
      <c r="G88" s="99">
        <v>0</v>
      </c>
      <c r="H88" s="99">
        <v>0</v>
      </c>
      <c r="I88" s="99">
        <v>0</v>
      </c>
      <c r="J88" s="103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103">
        <v>24000</v>
      </c>
    </row>
    <row r="89" spans="1:16" ht="15.75">
      <c r="A89" s="61" t="s">
        <v>391</v>
      </c>
      <c r="B89" s="61" t="s">
        <v>68</v>
      </c>
      <c r="C89" s="62" t="s">
        <v>87</v>
      </c>
      <c r="D89" s="62" t="s">
        <v>107</v>
      </c>
      <c r="E89" s="105">
        <v>24000</v>
      </c>
      <c r="F89" s="101">
        <v>24000</v>
      </c>
      <c r="G89" s="101">
        <v>0</v>
      </c>
      <c r="H89" s="101">
        <v>0</v>
      </c>
      <c r="I89" s="101">
        <v>0</v>
      </c>
      <c r="J89" s="105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5">
        <v>24000</v>
      </c>
    </row>
    <row r="90" spans="1:16" ht="39.75" customHeight="1">
      <c r="A90" s="98" t="s">
        <v>392</v>
      </c>
      <c r="B90" s="82"/>
      <c r="C90" s="99"/>
      <c r="D90" s="100" t="s">
        <v>1</v>
      </c>
      <c r="E90" s="103">
        <v>15446243</v>
      </c>
      <c r="F90" s="99">
        <v>15446243</v>
      </c>
      <c r="G90" s="99">
        <v>9865910</v>
      </c>
      <c r="H90" s="99">
        <v>1239635</v>
      </c>
      <c r="I90" s="99">
        <v>0</v>
      </c>
      <c r="J90" s="103">
        <v>1175930</v>
      </c>
      <c r="K90" s="99">
        <v>175930</v>
      </c>
      <c r="L90" s="99">
        <v>138467</v>
      </c>
      <c r="M90" s="99">
        <v>4900</v>
      </c>
      <c r="N90" s="99">
        <v>1000000</v>
      </c>
      <c r="O90" s="99">
        <v>1000000</v>
      </c>
      <c r="P90" s="103">
        <v>16622173</v>
      </c>
    </row>
    <row r="91" spans="1:16" ht="31.5">
      <c r="A91" s="98" t="s">
        <v>393</v>
      </c>
      <c r="B91" s="82"/>
      <c r="C91" s="99"/>
      <c r="D91" s="100" t="s">
        <v>1</v>
      </c>
      <c r="E91" s="103">
        <v>15446243</v>
      </c>
      <c r="F91" s="99">
        <v>15446243</v>
      </c>
      <c r="G91" s="99">
        <v>9865910</v>
      </c>
      <c r="H91" s="99">
        <v>1239635</v>
      </c>
      <c r="I91" s="99">
        <v>0</v>
      </c>
      <c r="J91" s="103">
        <v>1175930</v>
      </c>
      <c r="K91" s="99">
        <v>175930</v>
      </c>
      <c r="L91" s="99">
        <v>138467</v>
      </c>
      <c r="M91" s="99">
        <v>4900</v>
      </c>
      <c r="N91" s="99">
        <v>1000000</v>
      </c>
      <c r="O91" s="99">
        <v>1000000</v>
      </c>
      <c r="P91" s="103">
        <v>16622173</v>
      </c>
    </row>
    <row r="92" spans="1:16" s="11" customFormat="1" ht="31.5">
      <c r="A92" s="98" t="s">
        <v>394</v>
      </c>
      <c r="B92" s="98" t="s">
        <v>267</v>
      </c>
      <c r="C92" s="100" t="s">
        <v>74</v>
      </c>
      <c r="D92" s="100" t="s">
        <v>268</v>
      </c>
      <c r="E92" s="103">
        <v>705543</v>
      </c>
      <c r="F92" s="99">
        <v>705543</v>
      </c>
      <c r="G92" s="99">
        <v>555604</v>
      </c>
      <c r="H92" s="99">
        <v>8806</v>
      </c>
      <c r="I92" s="99">
        <v>0</v>
      </c>
      <c r="J92" s="103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103">
        <v>705543</v>
      </c>
    </row>
    <row r="93" spans="1:16" ht="31.5">
      <c r="A93" s="98" t="s">
        <v>395</v>
      </c>
      <c r="B93" s="98" t="s">
        <v>396</v>
      </c>
      <c r="C93" s="100" t="s">
        <v>79</v>
      </c>
      <c r="D93" s="100" t="s">
        <v>397</v>
      </c>
      <c r="E93" s="103">
        <v>4140139</v>
      </c>
      <c r="F93" s="99">
        <v>4140139</v>
      </c>
      <c r="G93" s="99">
        <v>3203895</v>
      </c>
      <c r="H93" s="99">
        <v>179461</v>
      </c>
      <c r="I93" s="99">
        <v>0</v>
      </c>
      <c r="J93" s="103">
        <v>168930</v>
      </c>
      <c r="K93" s="99">
        <v>168930</v>
      </c>
      <c r="L93" s="99">
        <v>138467</v>
      </c>
      <c r="M93" s="99">
        <v>0</v>
      </c>
      <c r="N93" s="99">
        <v>0</v>
      </c>
      <c r="O93" s="99">
        <v>0</v>
      </c>
      <c r="P93" s="103">
        <v>4309069</v>
      </c>
    </row>
    <row r="94" spans="1:16" ht="31.5">
      <c r="A94" s="98" t="s">
        <v>398</v>
      </c>
      <c r="B94" s="98" t="s">
        <v>399</v>
      </c>
      <c r="C94" s="100" t="s">
        <v>75</v>
      </c>
      <c r="D94" s="100" t="s">
        <v>400</v>
      </c>
      <c r="E94" s="103">
        <v>60000</v>
      </c>
      <c r="F94" s="99">
        <v>60000</v>
      </c>
      <c r="G94" s="99">
        <v>0</v>
      </c>
      <c r="H94" s="99">
        <v>0</v>
      </c>
      <c r="I94" s="99">
        <v>0</v>
      </c>
      <c r="J94" s="103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103">
        <v>60000</v>
      </c>
    </row>
    <row r="95" spans="1:16" s="11" customFormat="1" ht="48" customHeight="1">
      <c r="A95" s="98" t="s">
        <v>401</v>
      </c>
      <c r="B95" s="98" t="s">
        <v>51</v>
      </c>
      <c r="C95" s="100" t="s">
        <v>119</v>
      </c>
      <c r="D95" s="100" t="s">
        <v>402</v>
      </c>
      <c r="E95" s="103">
        <v>4716626</v>
      </c>
      <c r="F95" s="99">
        <v>4716626</v>
      </c>
      <c r="G95" s="99">
        <v>3287897</v>
      </c>
      <c r="H95" s="99">
        <v>534532</v>
      </c>
      <c r="I95" s="99">
        <v>0</v>
      </c>
      <c r="J95" s="103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103">
        <v>4716626</v>
      </c>
    </row>
    <row r="96" spans="1:16" ht="15.75">
      <c r="A96" s="98" t="s">
        <v>403</v>
      </c>
      <c r="B96" s="98" t="s">
        <v>404</v>
      </c>
      <c r="C96" s="100" t="s">
        <v>119</v>
      </c>
      <c r="D96" s="100" t="s">
        <v>405</v>
      </c>
      <c r="E96" s="103">
        <v>534459</v>
      </c>
      <c r="F96" s="99">
        <v>534459</v>
      </c>
      <c r="G96" s="99">
        <v>343732</v>
      </c>
      <c r="H96" s="99">
        <v>72533</v>
      </c>
      <c r="I96" s="99">
        <v>0</v>
      </c>
      <c r="J96" s="103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103">
        <v>534459</v>
      </c>
    </row>
    <row r="97" spans="1:16" ht="31.5">
      <c r="A97" s="98" t="s">
        <v>406</v>
      </c>
      <c r="B97" s="98" t="s">
        <v>69</v>
      </c>
      <c r="C97" s="100" t="s">
        <v>90</v>
      </c>
      <c r="D97" s="100" t="s">
        <v>407</v>
      </c>
      <c r="E97" s="103">
        <v>360670</v>
      </c>
      <c r="F97" s="99">
        <v>360670</v>
      </c>
      <c r="G97" s="99">
        <v>154401</v>
      </c>
      <c r="H97" s="99">
        <v>161700</v>
      </c>
      <c r="I97" s="99">
        <v>0</v>
      </c>
      <c r="J97" s="103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103">
        <v>360670</v>
      </c>
    </row>
    <row r="98" spans="1:16" s="11" customFormat="1" ht="15.75">
      <c r="A98" s="98" t="s">
        <v>408</v>
      </c>
      <c r="B98" s="98" t="s">
        <v>409</v>
      </c>
      <c r="C98" s="99"/>
      <c r="D98" s="100" t="s">
        <v>410</v>
      </c>
      <c r="E98" s="103">
        <v>1655726</v>
      </c>
      <c r="F98" s="99">
        <v>1655726</v>
      </c>
      <c r="G98" s="99">
        <v>494396</v>
      </c>
      <c r="H98" s="99">
        <v>19465</v>
      </c>
      <c r="I98" s="99">
        <v>0</v>
      </c>
      <c r="J98" s="103">
        <v>1000000</v>
      </c>
      <c r="K98" s="99">
        <v>0</v>
      </c>
      <c r="L98" s="99">
        <v>0</v>
      </c>
      <c r="M98" s="99">
        <v>0</v>
      </c>
      <c r="N98" s="99">
        <v>1000000</v>
      </c>
      <c r="O98" s="99">
        <v>1000000</v>
      </c>
      <c r="P98" s="103">
        <v>2655726</v>
      </c>
    </row>
    <row r="99" spans="1:16" ht="15.75">
      <c r="A99" s="61" t="s">
        <v>411</v>
      </c>
      <c r="B99" s="61" t="s">
        <v>412</v>
      </c>
      <c r="C99" s="62" t="s">
        <v>91</v>
      </c>
      <c r="D99" s="62" t="s">
        <v>413</v>
      </c>
      <c r="E99" s="105">
        <v>1655726</v>
      </c>
      <c r="F99" s="101">
        <v>1655726</v>
      </c>
      <c r="G99" s="101">
        <v>494396</v>
      </c>
      <c r="H99" s="101">
        <v>19465</v>
      </c>
      <c r="I99" s="101">
        <v>0</v>
      </c>
      <c r="J99" s="105">
        <v>1000000</v>
      </c>
      <c r="K99" s="101">
        <v>0</v>
      </c>
      <c r="L99" s="101">
        <v>0</v>
      </c>
      <c r="M99" s="101">
        <v>0</v>
      </c>
      <c r="N99" s="101">
        <v>1000000</v>
      </c>
      <c r="O99" s="101">
        <v>1000000</v>
      </c>
      <c r="P99" s="105">
        <v>2655726</v>
      </c>
    </row>
    <row r="100" spans="1:16" ht="15.75">
      <c r="A100" s="98" t="s">
        <v>414</v>
      </c>
      <c r="B100" s="98" t="s">
        <v>415</v>
      </c>
      <c r="C100" s="99"/>
      <c r="D100" s="100" t="s">
        <v>416</v>
      </c>
      <c r="E100" s="103">
        <v>60000</v>
      </c>
      <c r="F100" s="99">
        <v>60000</v>
      </c>
      <c r="G100" s="99">
        <v>0</v>
      </c>
      <c r="H100" s="99">
        <v>0</v>
      </c>
      <c r="I100" s="99">
        <v>0</v>
      </c>
      <c r="J100" s="103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103">
        <v>60000</v>
      </c>
    </row>
    <row r="101" spans="1:16" ht="31.5" customHeight="1">
      <c r="A101" s="61" t="s">
        <v>417</v>
      </c>
      <c r="B101" s="61" t="s">
        <v>70</v>
      </c>
      <c r="C101" s="62" t="s">
        <v>81</v>
      </c>
      <c r="D101" s="62" t="s">
        <v>120</v>
      </c>
      <c r="E101" s="105">
        <v>60000</v>
      </c>
      <c r="F101" s="101">
        <v>60000</v>
      </c>
      <c r="G101" s="101">
        <v>0</v>
      </c>
      <c r="H101" s="101">
        <v>0</v>
      </c>
      <c r="I101" s="101">
        <v>0</v>
      </c>
      <c r="J101" s="105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5">
        <v>60000</v>
      </c>
    </row>
    <row r="102" spans="1:16" ht="15.75">
      <c r="A102" s="98" t="s">
        <v>418</v>
      </c>
      <c r="B102" s="98" t="s">
        <v>419</v>
      </c>
      <c r="C102" s="99"/>
      <c r="D102" s="100" t="s">
        <v>420</v>
      </c>
      <c r="E102" s="103">
        <v>2681863</v>
      </c>
      <c r="F102" s="99">
        <v>2681863</v>
      </c>
      <c r="G102" s="99">
        <v>1755020</v>
      </c>
      <c r="H102" s="99">
        <v>263138</v>
      </c>
      <c r="I102" s="99">
        <v>0</v>
      </c>
      <c r="J102" s="103">
        <v>7000</v>
      </c>
      <c r="K102" s="99">
        <v>7000</v>
      </c>
      <c r="L102" s="99">
        <v>0</v>
      </c>
      <c r="M102" s="99">
        <v>4900</v>
      </c>
      <c r="N102" s="99">
        <v>0</v>
      </c>
      <c r="O102" s="99">
        <v>0</v>
      </c>
      <c r="P102" s="103">
        <v>2688863</v>
      </c>
    </row>
    <row r="103" spans="1:16" ht="41.25" customHeight="1">
      <c r="A103" s="61" t="s">
        <v>421</v>
      </c>
      <c r="B103" s="61" t="s">
        <v>114</v>
      </c>
      <c r="C103" s="62" t="s">
        <v>81</v>
      </c>
      <c r="D103" s="62" t="s">
        <v>115</v>
      </c>
      <c r="E103" s="105">
        <v>2681863</v>
      </c>
      <c r="F103" s="101">
        <v>2681863</v>
      </c>
      <c r="G103" s="101">
        <v>1755020</v>
      </c>
      <c r="H103" s="101">
        <v>263138</v>
      </c>
      <c r="I103" s="101">
        <v>0</v>
      </c>
      <c r="J103" s="105">
        <v>7000</v>
      </c>
      <c r="K103" s="101">
        <v>7000</v>
      </c>
      <c r="L103" s="101">
        <v>0</v>
      </c>
      <c r="M103" s="101">
        <v>4900</v>
      </c>
      <c r="N103" s="101">
        <v>0</v>
      </c>
      <c r="O103" s="101">
        <v>0</v>
      </c>
      <c r="P103" s="105">
        <v>2688863</v>
      </c>
    </row>
    <row r="104" spans="1:16" ht="46.5" customHeight="1">
      <c r="A104" s="98" t="s">
        <v>422</v>
      </c>
      <c r="B104" s="98" t="s">
        <v>423</v>
      </c>
      <c r="C104" s="99"/>
      <c r="D104" s="100" t="s">
        <v>424</v>
      </c>
      <c r="E104" s="103">
        <v>425000</v>
      </c>
      <c r="F104" s="99">
        <v>425000</v>
      </c>
      <c r="G104" s="99">
        <v>0</v>
      </c>
      <c r="H104" s="99">
        <v>0</v>
      </c>
      <c r="I104" s="99">
        <v>0</v>
      </c>
      <c r="J104" s="103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103">
        <v>425000</v>
      </c>
    </row>
    <row r="105" spans="1:16" ht="15.75">
      <c r="A105" s="61" t="s">
        <v>425</v>
      </c>
      <c r="B105" s="61" t="s">
        <v>121</v>
      </c>
      <c r="C105" s="62" t="s">
        <v>81</v>
      </c>
      <c r="D105" s="62" t="s">
        <v>426</v>
      </c>
      <c r="E105" s="105">
        <v>425000</v>
      </c>
      <c r="F105" s="101">
        <v>425000</v>
      </c>
      <c r="G105" s="101">
        <v>0</v>
      </c>
      <c r="H105" s="101">
        <v>0</v>
      </c>
      <c r="I105" s="101">
        <v>0</v>
      </c>
      <c r="J105" s="105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5">
        <v>425000</v>
      </c>
    </row>
    <row r="106" spans="1:16" ht="15.75">
      <c r="A106" s="98" t="s">
        <v>427</v>
      </c>
      <c r="B106" s="98" t="s">
        <v>428</v>
      </c>
      <c r="C106" s="99"/>
      <c r="D106" s="100" t="s">
        <v>429</v>
      </c>
      <c r="E106" s="103">
        <v>106217</v>
      </c>
      <c r="F106" s="99">
        <v>106217</v>
      </c>
      <c r="G106" s="99">
        <v>70965</v>
      </c>
      <c r="H106" s="99">
        <v>0</v>
      </c>
      <c r="I106" s="99">
        <v>0</v>
      </c>
      <c r="J106" s="103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103">
        <v>106217</v>
      </c>
    </row>
    <row r="107" spans="1:16" ht="31.5">
      <c r="A107" s="61" t="s">
        <v>430</v>
      </c>
      <c r="B107" s="61" t="s">
        <v>122</v>
      </c>
      <c r="C107" s="62" t="s">
        <v>81</v>
      </c>
      <c r="D107" s="62" t="s">
        <v>123</v>
      </c>
      <c r="E107" s="105">
        <v>106217</v>
      </c>
      <c r="F107" s="101">
        <v>106217</v>
      </c>
      <c r="G107" s="101">
        <v>70965</v>
      </c>
      <c r="H107" s="101">
        <v>0</v>
      </c>
      <c r="I107" s="101">
        <v>0</v>
      </c>
      <c r="J107" s="105">
        <v>0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5">
        <v>106217</v>
      </c>
    </row>
    <row r="108" spans="1:16" ht="31.5">
      <c r="A108" s="98" t="s">
        <v>431</v>
      </c>
      <c r="B108" s="82"/>
      <c r="C108" s="99"/>
      <c r="D108" s="100" t="s">
        <v>2</v>
      </c>
      <c r="E108" s="103">
        <v>14834743</v>
      </c>
      <c r="F108" s="99">
        <v>5452311</v>
      </c>
      <c r="G108" s="99">
        <v>1719965</v>
      </c>
      <c r="H108" s="99">
        <v>34954</v>
      </c>
      <c r="I108" s="99">
        <v>9382432</v>
      </c>
      <c r="J108" s="103">
        <v>555500</v>
      </c>
      <c r="K108" s="99">
        <v>55500</v>
      </c>
      <c r="L108" s="99">
        <v>0</v>
      </c>
      <c r="M108" s="99">
        <v>0</v>
      </c>
      <c r="N108" s="99">
        <v>500000</v>
      </c>
      <c r="O108" s="99">
        <v>500000</v>
      </c>
      <c r="P108" s="103">
        <v>15390243</v>
      </c>
    </row>
    <row r="109" spans="1:16" ht="31.5">
      <c r="A109" s="98" t="s">
        <v>432</v>
      </c>
      <c r="B109" s="82"/>
      <c r="C109" s="99"/>
      <c r="D109" s="100" t="s">
        <v>2</v>
      </c>
      <c r="E109" s="103">
        <v>14834743</v>
      </c>
      <c r="F109" s="99">
        <v>5452311</v>
      </c>
      <c r="G109" s="99">
        <v>1719965</v>
      </c>
      <c r="H109" s="99">
        <v>34954</v>
      </c>
      <c r="I109" s="99">
        <v>9382432</v>
      </c>
      <c r="J109" s="103">
        <v>555500</v>
      </c>
      <c r="K109" s="99">
        <v>55500</v>
      </c>
      <c r="L109" s="99">
        <v>0</v>
      </c>
      <c r="M109" s="99">
        <v>0</v>
      </c>
      <c r="N109" s="99">
        <v>500000</v>
      </c>
      <c r="O109" s="99">
        <v>500000</v>
      </c>
      <c r="P109" s="103">
        <v>15390243</v>
      </c>
    </row>
    <row r="110" spans="1:16" ht="31.5">
      <c r="A110" s="98" t="s">
        <v>433</v>
      </c>
      <c r="B110" s="98" t="s">
        <v>267</v>
      </c>
      <c r="C110" s="100" t="s">
        <v>74</v>
      </c>
      <c r="D110" s="100" t="s">
        <v>268</v>
      </c>
      <c r="E110" s="103">
        <v>2322311</v>
      </c>
      <c r="F110" s="99">
        <v>2322311</v>
      </c>
      <c r="G110" s="99">
        <v>1719965</v>
      </c>
      <c r="H110" s="99">
        <v>34954</v>
      </c>
      <c r="I110" s="99">
        <v>0</v>
      </c>
      <c r="J110" s="103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103">
        <v>2322311</v>
      </c>
    </row>
    <row r="111" spans="1:16" ht="31.5">
      <c r="A111" s="98" t="s">
        <v>434</v>
      </c>
      <c r="B111" s="98" t="s">
        <v>435</v>
      </c>
      <c r="C111" s="99"/>
      <c r="D111" s="100" t="s">
        <v>436</v>
      </c>
      <c r="E111" s="103">
        <v>30000</v>
      </c>
      <c r="F111" s="99">
        <v>30000</v>
      </c>
      <c r="G111" s="99">
        <v>0</v>
      </c>
      <c r="H111" s="99">
        <v>0</v>
      </c>
      <c r="I111" s="99">
        <v>0</v>
      </c>
      <c r="J111" s="103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103">
        <v>30000</v>
      </c>
    </row>
    <row r="112" spans="1:16" ht="51.75" customHeight="1">
      <c r="A112" s="61" t="s">
        <v>437</v>
      </c>
      <c r="B112" s="61" t="s">
        <v>438</v>
      </c>
      <c r="C112" s="62" t="s">
        <v>16</v>
      </c>
      <c r="D112" s="62" t="s">
        <v>439</v>
      </c>
      <c r="E112" s="105">
        <v>30000</v>
      </c>
      <c r="F112" s="101">
        <v>30000</v>
      </c>
      <c r="G112" s="101">
        <v>0</v>
      </c>
      <c r="H112" s="101">
        <v>0</v>
      </c>
      <c r="I112" s="101">
        <v>0</v>
      </c>
      <c r="J112" s="105">
        <v>0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5">
        <v>30000</v>
      </c>
    </row>
    <row r="113" spans="1:16" ht="31.5">
      <c r="A113" s="98" t="s">
        <v>440</v>
      </c>
      <c r="B113" s="98" t="s">
        <v>441</v>
      </c>
      <c r="C113" s="100" t="s">
        <v>16</v>
      </c>
      <c r="D113" s="100" t="s">
        <v>442</v>
      </c>
      <c r="E113" s="103">
        <v>9382432</v>
      </c>
      <c r="F113" s="99">
        <v>0</v>
      </c>
      <c r="G113" s="99">
        <v>0</v>
      </c>
      <c r="H113" s="99">
        <v>0</v>
      </c>
      <c r="I113" s="99">
        <v>9382432</v>
      </c>
      <c r="J113" s="103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103">
        <v>9382432</v>
      </c>
    </row>
    <row r="114" spans="1:16" ht="15.75">
      <c r="A114" s="98" t="s">
        <v>443</v>
      </c>
      <c r="B114" s="98" t="s">
        <v>444</v>
      </c>
      <c r="C114" s="100" t="s">
        <v>16</v>
      </c>
      <c r="D114" s="100" t="s">
        <v>445</v>
      </c>
      <c r="E114" s="103">
        <v>320000</v>
      </c>
      <c r="F114" s="99">
        <v>320000</v>
      </c>
      <c r="G114" s="99">
        <v>0</v>
      </c>
      <c r="H114" s="99">
        <v>0</v>
      </c>
      <c r="I114" s="99">
        <v>0</v>
      </c>
      <c r="J114" s="103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103">
        <v>320000</v>
      </c>
    </row>
    <row r="115" spans="1:16" ht="31.5">
      <c r="A115" s="98" t="s">
        <v>446</v>
      </c>
      <c r="B115" s="98" t="s">
        <v>71</v>
      </c>
      <c r="C115" s="100" t="s">
        <v>92</v>
      </c>
      <c r="D115" s="100" t="s">
        <v>124</v>
      </c>
      <c r="E115" s="103">
        <v>30000</v>
      </c>
      <c r="F115" s="99">
        <v>30000</v>
      </c>
      <c r="G115" s="99">
        <v>0</v>
      </c>
      <c r="H115" s="99">
        <v>0</v>
      </c>
      <c r="I115" s="99">
        <v>0</v>
      </c>
      <c r="J115" s="103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103">
        <v>30000</v>
      </c>
    </row>
    <row r="116" spans="1:16" ht="15.75">
      <c r="A116" s="98" t="s">
        <v>447</v>
      </c>
      <c r="B116" s="98" t="s">
        <v>448</v>
      </c>
      <c r="C116" s="99"/>
      <c r="D116" s="100" t="s">
        <v>449</v>
      </c>
      <c r="E116" s="103">
        <v>0</v>
      </c>
      <c r="F116" s="99">
        <v>0</v>
      </c>
      <c r="G116" s="99">
        <v>0</v>
      </c>
      <c r="H116" s="99">
        <v>0</v>
      </c>
      <c r="I116" s="99">
        <v>0</v>
      </c>
      <c r="J116" s="103">
        <v>400000</v>
      </c>
      <c r="K116" s="99">
        <v>0</v>
      </c>
      <c r="L116" s="99">
        <v>0</v>
      </c>
      <c r="M116" s="99">
        <v>0</v>
      </c>
      <c r="N116" s="99">
        <v>400000</v>
      </c>
      <c r="O116" s="99">
        <v>400000</v>
      </c>
      <c r="P116" s="103">
        <v>400000</v>
      </c>
    </row>
    <row r="117" spans="1:16" ht="47.25">
      <c r="A117" s="61" t="s">
        <v>450</v>
      </c>
      <c r="B117" s="61" t="s">
        <v>451</v>
      </c>
      <c r="C117" s="62" t="s">
        <v>184</v>
      </c>
      <c r="D117" s="62" t="s">
        <v>452</v>
      </c>
      <c r="E117" s="105">
        <v>0</v>
      </c>
      <c r="F117" s="101">
        <v>0</v>
      </c>
      <c r="G117" s="101">
        <v>0</v>
      </c>
      <c r="H117" s="101">
        <v>0</v>
      </c>
      <c r="I117" s="101">
        <v>0</v>
      </c>
      <c r="J117" s="105">
        <v>400000</v>
      </c>
      <c r="K117" s="101">
        <v>0</v>
      </c>
      <c r="L117" s="101">
        <v>0</v>
      </c>
      <c r="M117" s="101">
        <v>0</v>
      </c>
      <c r="N117" s="101">
        <v>400000</v>
      </c>
      <c r="O117" s="101">
        <v>400000</v>
      </c>
      <c r="P117" s="105">
        <v>400000</v>
      </c>
    </row>
    <row r="118" spans="1:16" ht="15.75">
      <c r="A118" s="98" t="s">
        <v>453</v>
      </c>
      <c r="B118" s="98" t="s">
        <v>454</v>
      </c>
      <c r="C118" s="99"/>
      <c r="D118" s="100" t="s">
        <v>455</v>
      </c>
      <c r="E118" s="103">
        <v>2730000</v>
      </c>
      <c r="F118" s="99">
        <v>2730000</v>
      </c>
      <c r="G118" s="99">
        <v>0</v>
      </c>
      <c r="H118" s="99">
        <v>0</v>
      </c>
      <c r="I118" s="99">
        <v>0</v>
      </c>
      <c r="J118" s="103">
        <v>100000</v>
      </c>
      <c r="K118" s="99">
        <v>0</v>
      </c>
      <c r="L118" s="99">
        <v>0</v>
      </c>
      <c r="M118" s="99">
        <v>0</v>
      </c>
      <c r="N118" s="99">
        <v>100000</v>
      </c>
      <c r="O118" s="99">
        <v>100000</v>
      </c>
      <c r="P118" s="103">
        <v>2830000</v>
      </c>
    </row>
    <row r="119" spans="1:16" ht="31.5">
      <c r="A119" s="61" t="s">
        <v>456</v>
      </c>
      <c r="B119" s="61" t="s">
        <v>457</v>
      </c>
      <c r="C119" s="62" t="s">
        <v>458</v>
      </c>
      <c r="D119" s="62" t="s">
        <v>459</v>
      </c>
      <c r="E119" s="105">
        <v>2730000</v>
      </c>
      <c r="F119" s="101">
        <v>2730000</v>
      </c>
      <c r="G119" s="101">
        <v>0</v>
      </c>
      <c r="H119" s="101">
        <v>0</v>
      </c>
      <c r="I119" s="101">
        <v>0</v>
      </c>
      <c r="J119" s="105">
        <v>100000</v>
      </c>
      <c r="K119" s="101">
        <v>0</v>
      </c>
      <c r="L119" s="101">
        <v>0</v>
      </c>
      <c r="M119" s="101">
        <v>0</v>
      </c>
      <c r="N119" s="101">
        <v>100000</v>
      </c>
      <c r="O119" s="101">
        <v>100000</v>
      </c>
      <c r="P119" s="105">
        <v>2830000</v>
      </c>
    </row>
    <row r="120" spans="1:16" ht="15.75">
      <c r="A120" s="98" t="s">
        <v>460</v>
      </c>
      <c r="B120" s="98" t="s">
        <v>461</v>
      </c>
      <c r="C120" s="100" t="s">
        <v>93</v>
      </c>
      <c r="D120" s="100" t="s">
        <v>462</v>
      </c>
      <c r="E120" s="103">
        <v>20000</v>
      </c>
      <c r="F120" s="99">
        <v>20000</v>
      </c>
      <c r="G120" s="99">
        <v>0</v>
      </c>
      <c r="H120" s="99">
        <v>0</v>
      </c>
      <c r="I120" s="99">
        <v>0</v>
      </c>
      <c r="J120" s="103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103">
        <v>20000</v>
      </c>
    </row>
    <row r="121" spans="1:16" ht="31.5">
      <c r="A121" s="98" t="s">
        <v>463</v>
      </c>
      <c r="B121" s="98" t="s">
        <v>464</v>
      </c>
      <c r="C121" s="99"/>
      <c r="D121" s="100" t="s">
        <v>465</v>
      </c>
      <c r="E121" s="103">
        <v>0</v>
      </c>
      <c r="F121" s="99">
        <v>0</v>
      </c>
      <c r="G121" s="99">
        <v>0</v>
      </c>
      <c r="H121" s="99">
        <v>0</v>
      </c>
      <c r="I121" s="99">
        <v>0</v>
      </c>
      <c r="J121" s="103">
        <v>55500</v>
      </c>
      <c r="K121" s="99">
        <v>55500</v>
      </c>
      <c r="L121" s="99">
        <v>0</v>
      </c>
      <c r="M121" s="99">
        <v>0</v>
      </c>
      <c r="N121" s="99">
        <v>0</v>
      </c>
      <c r="O121" s="99">
        <v>0</v>
      </c>
      <c r="P121" s="103">
        <v>55500</v>
      </c>
    </row>
    <row r="122" spans="1:16" ht="25.5" customHeight="1">
      <c r="A122" s="61" t="s">
        <v>466</v>
      </c>
      <c r="B122" s="61" t="s">
        <v>467</v>
      </c>
      <c r="C122" s="62" t="s">
        <v>94</v>
      </c>
      <c r="D122" s="62" t="s">
        <v>50</v>
      </c>
      <c r="E122" s="105">
        <v>0</v>
      </c>
      <c r="F122" s="101">
        <v>0</v>
      </c>
      <c r="G122" s="101">
        <v>0</v>
      </c>
      <c r="H122" s="101">
        <v>0</v>
      </c>
      <c r="I122" s="101">
        <v>0</v>
      </c>
      <c r="J122" s="105">
        <v>55500</v>
      </c>
      <c r="K122" s="101">
        <v>55500</v>
      </c>
      <c r="L122" s="101">
        <v>0</v>
      </c>
      <c r="M122" s="101">
        <v>0</v>
      </c>
      <c r="N122" s="101">
        <v>0</v>
      </c>
      <c r="O122" s="101">
        <v>0</v>
      </c>
      <c r="P122" s="105">
        <v>55500</v>
      </c>
    </row>
    <row r="123" spans="1:16" ht="15.75">
      <c r="A123" s="98" t="s">
        <v>468</v>
      </c>
      <c r="B123" s="82"/>
      <c r="C123" s="99"/>
      <c r="D123" s="100" t="s">
        <v>3</v>
      </c>
      <c r="E123" s="103">
        <v>4670745</v>
      </c>
      <c r="F123" s="99">
        <v>4670745</v>
      </c>
      <c r="G123" s="99">
        <v>1985683</v>
      </c>
      <c r="H123" s="99">
        <v>35418</v>
      </c>
      <c r="I123" s="99">
        <v>0</v>
      </c>
      <c r="J123" s="103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103">
        <v>4670745</v>
      </c>
    </row>
    <row r="124" spans="1:16" s="38" customFormat="1" ht="15.75">
      <c r="A124" s="98" t="s">
        <v>469</v>
      </c>
      <c r="B124" s="82"/>
      <c r="C124" s="99"/>
      <c r="D124" s="100" t="s">
        <v>3</v>
      </c>
      <c r="E124" s="103">
        <v>4670745</v>
      </c>
      <c r="F124" s="99">
        <v>4670745</v>
      </c>
      <c r="G124" s="99">
        <v>1985683</v>
      </c>
      <c r="H124" s="99">
        <v>35418</v>
      </c>
      <c r="I124" s="99">
        <v>0</v>
      </c>
      <c r="J124" s="103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103">
        <v>4670745</v>
      </c>
    </row>
    <row r="125" spans="1:16" s="38" customFormat="1" ht="31.5">
      <c r="A125" s="98" t="s">
        <v>470</v>
      </c>
      <c r="B125" s="98" t="s">
        <v>267</v>
      </c>
      <c r="C125" s="100" t="s">
        <v>74</v>
      </c>
      <c r="D125" s="100" t="s">
        <v>268</v>
      </c>
      <c r="E125" s="103">
        <v>2567102</v>
      </c>
      <c r="F125" s="99">
        <v>2567102</v>
      </c>
      <c r="G125" s="99">
        <v>1985683</v>
      </c>
      <c r="H125" s="99">
        <v>35418</v>
      </c>
      <c r="I125" s="99">
        <v>0</v>
      </c>
      <c r="J125" s="103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103">
        <v>2567102</v>
      </c>
    </row>
    <row r="126" spans="1:16" s="38" customFormat="1" ht="15.75">
      <c r="A126" s="98" t="s">
        <v>471</v>
      </c>
      <c r="B126" s="98" t="s">
        <v>108</v>
      </c>
      <c r="C126" s="99"/>
      <c r="D126" s="100" t="s">
        <v>472</v>
      </c>
      <c r="E126" s="103">
        <v>475000</v>
      </c>
      <c r="F126" s="99">
        <v>475000</v>
      </c>
      <c r="G126" s="99">
        <v>0</v>
      </c>
      <c r="H126" s="99">
        <v>0</v>
      </c>
      <c r="I126" s="99">
        <v>0</v>
      </c>
      <c r="J126" s="103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103">
        <v>475000</v>
      </c>
    </row>
    <row r="127" spans="1:16" ht="31.5">
      <c r="A127" s="61" t="s">
        <v>473</v>
      </c>
      <c r="B127" s="61" t="s">
        <v>474</v>
      </c>
      <c r="C127" s="62" t="s">
        <v>85</v>
      </c>
      <c r="D127" s="62" t="s">
        <v>475</v>
      </c>
      <c r="E127" s="105">
        <v>475000</v>
      </c>
      <c r="F127" s="101">
        <v>475000</v>
      </c>
      <c r="G127" s="101">
        <v>0</v>
      </c>
      <c r="H127" s="101">
        <v>0</v>
      </c>
      <c r="I127" s="101">
        <v>0</v>
      </c>
      <c r="J127" s="105">
        <v>0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105">
        <v>475000</v>
      </c>
    </row>
    <row r="128" spans="1:16" ht="15.75">
      <c r="A128" s="98" t="s">
        <v>476</v>
      </c>
      <c r="B128" s="98" t="s">
        <v>477</v>
      </c>
      <c r="C128" s="100" t="s">
        <v>4</v>
      </c>
      <c r="D128" s="100" t="s">
        <v>478</v>
      </c>
      <c r="E128" s="103">
        <v>1628643</v>
      </c>
      <c r="F128" s="99">
        <v>1628643</v>
      </c>
      <c r="G128" s="99">
        <v>0</v>
      </c>
      <c r="H128" s="99">
        <v>0</v>
      </c>
      <c r="I128" s="99">
        <v>0</v>
      </c>
      <c r="J128" s="103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103">
        <v>1628643</v>
      </c>
    </row>
    <row r="129" spans="1:16" ht="15.75">
      <c r="A129" s="93"/>
      <c r="B129" s="102" t="s">
        <v>5</v>
      </c>
      <c r="C129" s="103"/>
      <c r="D129" s="106" t="s">
        <v>18</v>
      </c>
      <c r="E129" s="103">
        <v>589001118</v>
      </c>
      <c r="F129" s="103">
        <v>579618686</v>
      </c>
      <c r="G129" s="103">
        <v>164117088</v>
      </c>
      <c r="H129" s="103">
        <v>22716987</v>
      </c>
      <c r="I129" s="103">
        <v>9382432</v>
      </c>
      <c r="J129" s="103">
        <v>12174186</v>
      </c>
      <c r="K129" s="103">
        <v>6884174</v>
      </c>
      <c r="L129" s="103">
        <v>311002</v>
      </c>
      <c r="M129" s="103">
        <v>165000</v>
      </c>
      <c r="N129" s="103">
        <v>5290012</v>
      </c>
      <c r="O129" s="103">
        <v>5290012</v>
      </c>
      <c r="P129" s="103">
        <v>601175304</v>
      </c>
    </row>
    <row r="132" spans="2:5" ht="15.75">
      <c r="B132" s="6" t="s">
        <v>96</v>
      </c>
      <c r="C132" s="9"/>
      <c r="D132" s="6"/>
      <c r="E132" s="6" t="s">
        <v>97</v>
      </c>
    </row>
  </sheetData>
  <sheetProtection/>
  <mergeCells count="22">
    <mergeCell ref="C8:C11"/>
    <mergeCell ref="D8:D11"/>
    <mergeCell ref="J9:J11"/>
    <mergeCell ref="K9:K11"/>
    <mergeCell ref="A5:P5"/>
    <mergeCell ref="A6:P6"/>
    <mergeCell ref="M10:M11"/>
    <mergeCell ref="N9:N11"/>
    <mergeCell ref="E8:I8"/>
    <mergeCell ref="E9:E11"/>
    <mergeCell ref="A8:A11"/>
    <mergeCell ref="B8:B11"/>
    <mergeCell ref="L9:M9"/>
    <mergeCell ref="L10:L11"/>
    <mergeCell ref="F9:F11"/>
    <mergeCell ref="G9:H9"/>
    <mergeCell ref="O10:O11"/>
    <mergeCell ref="P8:P11"/>
    <mergeCell ref="G10:G11"/>
    <mergeCell ref="H10:H11"/>
    <mergeCell ref="I9:I11"/>
    <mergeCell ref="J8:O8"/>
  </mergeCells>
  <printOptions/>
  <pageMargins left="0.5905511811023623" right="0.2362204724409449" top="0.7480314960629921" bottom="0.35433070866141736" header="0.31496062992125984" footer="0.31496062992125984"/>
  <pageSetup horizontalDpi="600" verticalDpi="600" orientation="landscape" paperSize="9" scale="47" r:id="rId1"/>
  <rowBreaks count="3" manualBreakCount="3">
    <brk id="41" max="15" man="1"/>
    <brk id="66" max="15" man="1"/>
    <brk id="9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="60" zoomScalePageLayoutView="0" workbookViewId="0" topLeftCell="A4">
      <selection activeCell="B23" sqref="B23"/>
    </sheetView>
  </sheetViews>
  <sheetFormatPr defaultColWidth="7.875" defaultRowHeight="12.75"/>
  <cols>
    <col min="1" max="1" width="18.625" style="41" customWidth="1"/>
    <col min="2" max="2" width="88.125" style="41" customWidth="1"/>
    <col min="3" max="4" width="19.625" style="40" customWidth="1"/>
    <col min="5" max="6" width="21.75390625" style="41" customWidth="1"/>
    <col min="7" max="7" width="22.00390625" style="41" customWidth="1"/>
    <col min="8" max="8" width="15.75390625" style="41" customWidth="1"/>
    <col min="9" max="9" width="18.25390625" style="41" customWidth="1"/>
    <col min="10" max="10" width="21.00390625" style="41" customWidth="1"/>
    <col min="11" max="11" width="18.25390625" style="41" customWidth="1"/>
    <col min="12" max="12" width="16.375" style="41" customWidth="1"/>
    <col min="13" max="13" width="16.625" style="41" customWidth="1"/>
    <col min="14" max="14" width="18.625" style="41" customWidth="1"/>
    <col min="15" max="15" width="16.625" style="41" customWidth="1"/>
    <col min="16" max="16" width="22.375" style="41" customWidth="1"/>
    <col min="17" max="17" width="32.00390625" style="41" customWidth="1"/>
    <col min="18" max="18" width="14.75390625" style="41" customWidth="1"/>
    <col min="19" max="19" width="17.25390625" style="41" customWidth="1"/>
    <col min="20" max="16384" width="7.875" style="41" customWidth="1"/>
  </cols>
  <sheetData>
    <row r="1" spans="1:7" ht="22.5" customHeight="1">
      <c r="A1" s="6"/>
      <c r="B1" s="6"/>
      <c r="C1" s="107"/>
      <c r="D1" s="107"/>
      <c r="E1" s="6"/>
      <c r="F1" s="6"/>
      <c r="G1" s="6"/>
    </row>
    <row r="2" spans="1:7" ht="15.75">
      <c r="A2" s="6"/>
      <c r="B2" s="6"/>
      <c r="C2" s="42"/>
      <c r="D2" s="107"/>
      <c r="E2" s="42"/>
      <c r="F2" s="42"/>
      <c r="G2" s="42" t="s">
        <v>191</v>
      </c>
    </row>
    <row r="3" spans="1:7" ht="15.75">
      <c r="A3" s="6"/>
      <c r="B3" s="6"/>
      <c r="C3" s="42"/>
      <c r="D3" s="107"/>
      <c r="E3" s="42"/>
      <c r="F3" s="42"/>
      <c r="G3" s="42" t="s">
        <v>11</v>
      </c>
    </row>
    <row r="4" spans="1:7" ht="15.75">
      <c r="A4" s="6"/>
      <c r="B4" s="108"/>
      <c r="C4" s="43"/>
      <c r="D4" s="44"/>
      <c r="E4" s="43"/>
      <c r="F4" s="43"/>
      <c r="G4" s="43" t="s">
        <v>95</v>
      </c>
    </row>
    <row r="5" spans="1:7" ht="15.75">
      <c r="A5" s="6"/>
      <c r="B5" s="108"/>
      <c r="C5" s="44"/>
      <c r="D5" s="44"/>
      <c r="E5" s="44"/>
      <c r="F5" s="44"/>
      <c r="G5" s="44" t="s">
        <v>192</v>
      </c>
    </row>
    <row r="6" spans="1:7" ht="12.75">
      <c r="A6" s="179" t="s">
        <v>252</v>
      </c>
      <c r="B6" s="179"/>
      <c r="C6" s="179"/>
      <c r="D6" s="179"/>
      <c r="E6" s="179"/>
      <c r="F6" s="179"/>
      <c r="G6" s="179"/>
    </row>
    <row r="7" spans="1:7" s="7" customFormat="1" ht="12.75">
      <c r="A7" s="179"/>
      <c r="B7" s="179"/>
      <c r="C7" s="179"/>
      <c r="D7" s="179"/>
      <c r="E7" s="179"/>
      <c r="F7" s="179"/>
      <c r="G7" s="179"/>
    </row>
    <row r="8" spans="1:7" s="7" customFormat="1" ht="15.75">
      <c r="A8" s="80"/>
      <c r="B8" s="80"/>
      <c r="C8" s="80"/>
      <c r="D8" s="80"/>
      <c r="E8" s="80"/>
      <c r="F8" s="80"/>
      <c r="G8" s="80"/>
    </row>
    <row r="9" spans="1:7" s="3" customFormat="1" ht="70.5" customHeight="1">
      <c r="A9" s="180" t="s">
        <v>19</v>
      </c>
      <c r="B9" s="180" t="s">
        <v>193</v>
      </c>
      <c r="C9" s="180" t="s">
        <v>194</v>
      </c>
      <c r="D9" s="180"/>
      <c r="E9" s="46" t="s">
        <v>7</v>
      </c>
      <c r="F9" s="46" t="s">
        <v>8</v>
      </c>
      <c r="G9" s="181" t="s">
        <v>195</v>
      </c>
    </row>
    <row r="10" spans="1:7" s="3" customFormat="1" ht="31.5">
      <c r="A10" s="180"/>
      <c r="B10" s="180"/>
      <c r="C10" s="47" t="s">
        <v>196</v>
      </c>
      <c r="D10" s="47" t="s">
        <v>197</v>
      </c>
      <c r="E10" s="46" t="s">
        <v>198</v>
      </c>
      <c r="F10" s="46" t="s">
        <v>198</v>
      </c>
      <c r="G10" s="181"/>
    </row>
    <row r="11" spans="1:19" s="49" customFormat="1" ht="18.75">
      <c r="A11" s="45">
        <v>1</v>
      </c>
      <c r="B11" s="45">
        <v>2</v>
      </c>
      <c r="C11" s="45">
        <v>3</v>
      </c>
      <c r="D11" s="45">
        <v>4</v>
      </c>
      <c r="E11" s="48">
        <v>5</v>
      </c>
      <c r="F11" s="48">
        <v>6</v>
      </c>
      <c r="G11" s="48">
        <v>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50" customFormat="1" ht="18.75">
      <c r="A12" s="182" t="s">
        <v>199</v>
      </c>
      <c r="B12" s="182"/>
      <c r="C12" s="182"/>
      <c r="D12" s="182"/>
      <c r="E12" s="182"/>
      <c r="F12" s="182"/>
      <c r="G12" s="18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51" customFormat="1" ht="90.75" customHeight="1">
      <c r="A13" s="47">
        <v>41030600</v>
      </c>
      <c r="B13" s="15" t="s">
        <v>201</v>
      </c>
      <c r="C13" s="47" t="s">
        <v>202</v>
      </c>
      <c r="D13" s="47" t="s">
        <v>200</v>
      </c>
      <c r="E13" s="74">
        <v>111026100</v>
      </c>
      <c r="F13" s="74"/>
      <c r="G13" s="74">
        <f>E13</f>
        <v>111026100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s="51" customFormat="1" ht="93" customHeight="1">
      <c r="A14" s="47">
        <v>41030800</v>
      </c>
      <c r="B14" s="15" t="s">
        <v>203</v>
      </c>
      <c r="C14" s="47" t="s">
        <v>202</v>
      </c>
      <c r="D14" s="47" t="s">
        <v>200</v>
      </c>
      <c r="E14" s="75">
        <v>212514400</v>
      </c>
      <c r="F14" s="75"/>
      <c r="G14" s="75">
        <f>E14</f>
        <v>212514400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7" ht="62.25" customHeight="1">
      <c r="A15" s="47">
        <v>41031000</v>
      </c>
      <c r="B15" s="47" t="s">
        <v>204</v>
      </c>
      <c r="C15" s="47" t="s">
        <v>202</v>
      </c>
      <c r="D15" s="47" t="s">
        <v>200</v>
      </c>
      <c r="E15" s="74">
        <v>1340000</v>
      </c>
      <c r="F15" s="74"/>
      <c r="G15" s="74">
        <f>E15</f>
        <v>1340000</v>
      </c>
    </row>
    <row r="16" spans="1:7" ht="56.25" customHeight="1">
      <c r="A16" s="47">
        <v>41033900</v>
      </c>
      <c r="B16" s="47" t="s">
        <v>129</v>
      </c>
      <c r="C16" s="47" t="s">
        <v>202</v>
      </c>
      <c r="D16" s="47" t="s">
        <v>200</v>
      </c>
      <c r="E16" s="74">
        <v>44881700</v>
      </c>
      <c r="F16" s="74"/>
      <c r="G16" s="74">
        <f>E16+F16</f>
        <v>44881700</v>
      </c>
    </row>
    <row r="17" spans="1:7" ht="66.75" customHeight="1">
      <c r="A17" s="47">
        <v>41034200</v>
      </c>
      <c r="B17" s="47" t="s">
        <v>130</v>
      </c>
      <c r="C17" s="47" t="s">
        <v>202</v>
      </c>
      <c r="D17" s="47" t="s">
        <v>200</v>
      </c>
      <c r="E17" s="74">
        <f>56332800-E18-E19</f>
        <v>55054000</v>
      </c>
      <c r="F17" s="74"/>
      <c r="G17" s="74">
        <f>E17+F17</f>
        <v>55054000</v>
      </c>
    </row>
    <row r="18" spans="1:7" ht="66.75" customHeight="1">
      <c r="A18" s="47">
        <v>41051500</v>
      </c>
      <c r="B18" s="202" t="s">
        <v>554</v>
      </c>
      <c r="C18" s="47" t="s">
        <v>202</v>
      </c>
      <c r="D18" s="47" t="s">
        <v>205</v>
      </c>
      <c r="E18" s="74">
        <v>350000</v>
      </c>
      <c r="F18" s="74"/>
      <c r="G18" s="74">
        <f>E18+F18</f>
        <v>350000</v>
      </c>
    </row>
    <row r="19" spans="1:7" ht="66.75" customHeight="1">
      <c r="A19" s="47">
        <v>41051500</v>
      </c>
      <c r="B19" s="202" t="s">
        <v>554</v>
      </c>
      <c r="C19" s="47" t="s">
        <v>202</v>
      </c>
      <c r="D19" s="47" t="s">
        <v>481</v>
      </c>
      <c r="E19" s="74">
        <v>928800</v>
      </c>
      <c r="F19" s="74"/>
      <c r="G19" s="74">
        <f>E19+F19</f>
        <v>928800</v>
      </c>
    </row>
    <row r="20" spans="1:7" ht="123" customHeight="1">
      <c r="A20" s="47">
        <v>41035800</v>
      </c>
      <c r="B20" s="47" t="s">
        <v>207</v>
      </c>
      <c r="C20" s="47" t="s">
        <v>202</v>
      </c>
      <c r="D20" s="47" t="s">
        <v>200</v>
      </c>
      <c r="E20" s="74">
        <v>1167500</v>
      </c>
      <c r="F20" s="74"/>
      <c r="G20" s="74">
        <f>E20+F20</f>
        <v>1167500</v>
      </c>
    </row>
    <row r="21" spans="1:7" ht="15.75">
      <c r="A21" s="47"/>
      <c r="B21" s="52" t="s">
        <v>208</v>
      </c>
      <c r="C21" s="52"/>
      <c r="D21" s="52"/>
      <c r="E21" s="53">
        <f>SUM(E13:E20)</f>
        <v>427262500</v>
      </c>
      <c r="F21" s="53">
        <f>SUM(F13:F20)</f>
        <v>0</v>
      </c>
      <c r="G21" s="53">
        <f>SUM(G13:G20)</f>
        <v>427262500</v>
      </c>
    </row>
    <row r="22" spans="1:7" ht="15.75">
      <c r="A22" s="178" t="s">
        <v>209</v>
      </c>
      <c r="B22" s="178"/>
      <c r="C22" s="178"/>
      <c r="D22" s="178"/>
      <c r="E22" s="178"/>
      <c r="F22" s="178"/>
      <c r="G22" s="178"/>
    </row>
    <row r="23" spans="1:7" ht="62.25" customHeight="1">
      <c r="A23" s="47">
        <v>8800</v>
      </c>
      <c r="B23" s="54" t="s">
        <v>210</v>
      </c>
      <c r="C23" s="47" t="s">
        <v>211</v>
      </c>
      <c r="D23" s="47" t="s">
        <v>202</v>
      </c>
      <c r="E23" s="56">
        <v>883643</v>
      </c>
      <c r="F23" s="56"/>
      <c r="G23" s="55">
        <f>E23</f>
        <v>883643</v>
      </c>
    </row>
    <row r="24" spans="1:7" ht="40.5" customHeight="1">
      <c r="A24" s="47">
        <v>8800</v>
      </c>
      <c r="B24" s="54" t="s">
        <v>216</v>
      </c>
      <c r="C24" s="47" t="s">
        <v>206</v>
      </c>
      <c r="D24" s="47" t="s">
        <v>202</v>
      </c>
      <c r="E24" s="56">
        <v>225000</v>
      </c>
      <c r="F24" s="56"/>
      <c r="G24" s="55">
        <f>E24</f>
        <v>225000</v>
      </c>
    </row>
    <row r="25" spans="1:7" ht="41.25" customHeight="1">
      <c r="A25" s="47">
        <v>8800</v>
      </c>
      <c r="B25" s="54" t="s">
        <v>212</v>
      </c>
      <c r="C25" s="47" t="s">
        <v>213</v>
      </c>
      <c r="D25" s="47" t="s">
        <v>202</v>
      </c>
      <c r="E25" s="56">
        <v>20000</v>
      </c>
      <c r="F25" s="56"/>
      <c r="G25" s="56">
        <v>20000</v>
      </c>
    </row>
    <row r="26" spans="1:7" ht="78" customHeight="1">
      <c r="A26" s="47">
        <v>8800</v>
      </c>
      <c r="B26" s="54" t="s">
        <v>214</v>
      </c>
      <c r="C26" s="47" t="s">
        <v>215</v>
      </c>
      <c r="D26" s="47" t="s">
        <v>202</v>
      </c>
      <c r="E26" s="55">
        <v>500000</v>
      </c>
      <c r="F26" s="55"/>
      <c r="G26" s="55">
        <f>E26</f>
        <v>500000</v>
      </c>
    </row>
    <row r="27" spans="1:7" ht="18.75" customHeight="1">
      <c r="A27" s="45"/>
      <c r="B27" s="52" t="s">
        <v>208</v>
      </c>
      <c r="C27" s="52"/>
      <c r="D27" s="52"/>
      <c r="E27" s="57">
        <f>SUM(E23:E26)</f>
        <v>1628643</v>
      </c>
      <c r="F27" s="57">
        <f>SUM(F23:F26)</f>
        <v>0</v>
      </c>
      <c r="G27" s="57">
        <f>SUM(G23:G26)</f>
        <v>1628643</v>
      </c>
    </row>
    <row r="28" spans="1:7" ht="15.75">
      <c r="A28" s="6"/>
      <c r="B28" s="6"/>
      <c r="C28" s="107"/>
      <c r="D28" s="107"/>
      <c r="E28" s="58"/>
      <c r="F28" s="6"/>
      <c r="G28" s="6"/>
    </row>
    <row r="29" spans="1:7" ht="15.75">
      <c r="A29" s="6"/>
      <c r="B29" s="6"/>
      <c r="C29" s="109"/>
      <c r="D29" s="109"/>
      <c r="E29" s="6"/>
      <c r="F29" s="6"/>
      <c r="G29" s="6"/>
    </row>
    <row r="30" spans="1:7" ht="15.75">
      <c r="A30" s="6"/>
      <c r="B30" s="6" t="s">
        <v>96</v>
      </c>
      <c r="C30" s="9"/>
      <c r="D30" s="109" t="s">
        <v>97</v>
      </c>
      <c r="E30" s="6"/>
      <c r="F30" s="9"/>
      <c r="G30" s="6"/>
    </row>
    <row r="31" spans="3:5" ht="15.75">
      <c r="C31" s="59"/>
      <c r="D31" s="59"/>
      <c r="E31" s="9"/>
    </row>
    <row r="32" spans="3:4" ht="12.75">
      <c r="C32" s="59"/>
      <c r="D32" s="59"/>
    </row>
    <row r="33" spans="3:4" ht="12.75">
      <c r="C33" s="59"/>
      <c r="D33" s="59"/>
    </row>
    <row r="34" spans="3:4" ht="12.75">
      <c r="C34" s="59"/>
      <c r="D34" s="59"/>
    </row>
    <row r="35" spans="3:4" ht="12.75">
      <c r="C35" s="59"/>
      <c r="D35" s="59"/>
    </row>
    <row r="36" spans="3:4" ht="12.75">
      <c r="C36" s="59"/>
      <c r="D36" s="59"/>
    </row>
  </sheetData>
  <sheetProtection/>
  <mergeCells count="7">
    <mergeCell ref="A22:G22"/>
    <mergeCell ref="A6:G7"/>
    <mergeCell ref="A9:A10"/>
    <mergeCell ref="B9:B10"/>
    <mergeCell ref="C9:D9"/>
    <mergeCell ref="G9:G10"/>
    <mergeCell ref="A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0" zoomScalePageLayoutView="0" workbookViewId="0" topLeftCell="B1">
      <selection activeCell="B7" sqref="B7"/>
    </sheetView>
  </sheetViews>
  <sheetFormatPr defaultColWidth="7.875" defaultRowHeight="12.75"/>
  <cols>
    <col min="1" max="1" width="6.375" style="65" hidden="1" customWidth="1"/>
    <col min="2" max="2" width="15.375" style="65" customWidth="1"/>
    <col min="3" max="3" width="17.125" style="65" customWidth="1"/>
    <col min="4" max="4" width="20.625" style="65" customWidth="1"/>
    <col min="5" max="5" width="50.375" style="65" customWidth="1"/>
    <col min="6" max="6" width="81.625" style="65" customWidth="1"/>
    <col min="7" max="7" width="20.625" style="65" customWidth="1"/>
    <col min="8" max="9" width="18.125" style="65" customWidth="1"/>
    <col min="10" max="10" width="21.00390625" style="66" customWidth="1"/>
    <col min="11" max="16384" width="7.875" style="66" customWidth="1"/>
  </cols>
  <sheetData>
    <row r="1" spans="2:10" ht="15.75">
      <c r="B1" s="117"/>
      <c r="C1" s="117"/>
      <c r="D1" s="117"/>
      <c r="E1" s="117"/>
      <c r="F1" s="118"/>
      <c r="G1" s="119"/>
      <c r="H1" s="119"/>
      <c r="I1" s="119" t="s">
        <v>218</v>
      </c>
      <c r="J1" s="120"/>
    </row>
    <row r="2" spans="2:10" ht="15.75">
      <c r="B2" s="117"/>
      <c r="C2" s="121"/>
      <c r="D2" s="121"/>
      <c r="E2" s="121"/>
      <c r="F2" s="121"/>
      <c r="G2" s="119"/>
      <c r="H2" s="119"/>
      <c r="I2" s="119" t="s">
        <v>219</v>
      </c>
      <c r="J2" s="120"/>
    </row>
    <row r="3" spans="2:10" ht="15.75">
      <c r="B3" s="117"/>
      <c r="C3" s="122"/>
      <c r="D3" s="122"/>
      <c r="E3" s="122"/>
      <c r="F3" s="122"/>
      <c r="G3" s="43"/>
      <c r="H3" s="43"/>
      <c r="I3" s="6" t="s">
        <v>95</v>
      </c>
      <c r="J3" s="120"/>
    </row>
    <row r="4" spans="2:10" ht="15.75">
      <c r="B4" s="117"/>
      <c r="C4" s="122"/>
      <c r="D4" s="122"/>
      <c r="E4" s="122"/>
      <c r="F4" s="122"/>
      <c r="G4" s="43"/>
      <c r="H4" s="43"/>
      <c r="I4" s="43" t="s">
        <v>220</v>
      </c>
      <c r="J4" s="120"/>
    </row>
    <row r="5" spans="2:10" ht="15.75">
      <c r="B5" s="117"/>
      <c r="C5" s="183" t="s">
        <v>482</v>
      </c>
      <c r="D5" s="183"/>
      <c r="E5" s="183"/>
      <c r="F5" s="183"/>
      <c r="G5" s="183"/>
      <c r="H5" s="183"/>
      <c r="I5" s="183"/>
      <c r="J5" s="120"/>
    </row>
    <row r="6" spans="2:10" ht="15.75">
      <c r="B6" s="117"/>
      <c r="C6" s="123"/>
      <c r="D6" s="123"/>
      <c r="E6" s="123"/>
      <c r="F6" s="123"/>
      <c r="G6" s="123"/>
      <c r="H6" s="123"/>
      <c r="I6" s="123"/>
      <c r="J6" s="120"/>
    </row>
    <row r="7" spans="1:10" s="26" customFormat="1" ht="125.25" customHeight="1">
      <c r="A7" s="5"/>
      <c r="B7" s="82" t="s">
        <v>110</v>
      </c>
      <c r="C7" s="82" t="s">
        <v>111</v>
      </c>
      <c r="D7" s="82" t="s">
        <v>112</v>
      </c>
      <c r="E7" s="111" t="s">
        <v>489</v>
      </c>
      <c r="F7" s="52" t="s">
        <v>9</v>
      </c>
      <c r="G7" s="52" t="s">
        <v>221</v>
      </c>
      <c r="H7" s="52" t="s">
        <v>222</v>
      </c>
      <c r="I7" s="52" t="s">
        <v>223</v>
      </c>
      <c r="J7" s="52" t="s">
        <v>224</v>
      </c>
    </row>
    <row r="8" spans="1:10" s="26" customFormat="1" ht="18.75">
      <c r="A8" s="67"/>
      <c r="B8" s="78">
        <v>1</v>
      </c>
      <c r="C8" s="78">
        <v>2</v>
      </c>
      <c r="D8" s="78">
        <v>3</v>
      </c>
      <c r="E8" s="47">
        <v>4</v>
      </c>
      <c r="F8" s="47">
        <v>5</v>
      </c>
      <c r="G8" s="47">
        <v>7</v>
      </c>
      <c r="H8" s="47">
        <v>8</v>
      </c>
      <c r="I8" s="47">
        <v>9</v>
      </c>
      <c r="J8" s="47">
        <v>10</v>
      </c>
    </row>
    <row r="9" spans="1:10" s="24" customFormat="1" ht="31.5">
      <c r="A9" s="68"/>
      <c r="B9" s="114"/>
      <c r="C9" s="111"/>
      <c r="D9" s="112"/>
      <c r="E9" s="111" t="s">
        <v>483</v>
      </c>
      <c r="F9" s="52"/>
      <c r="G9" s="130">
        <f>SUM(G10:G13)</f>
        <v>1329717</v>
      </c>
      <c r="H9" s="130"/>
      <c r="I9" s="130"/>
      <c r="J9" s="130">
        <f>SUM(J10:J13)</f>
        <v>1329717</v>
      </c>
    </row>
    <row r="10" spans="1:10" s="26" customFormat="1" ht="63">
      <c r="A10" s="67"/>
      <c r="B10" s="61" t="s">
        <v>382</v>
      </c>
      <c r="C10" s="61" t="s">
        <v>484</v>
      </c>
      <c r="D10" s="62" t="s">
        <v>109</v>
      </c>
      <c r="E10" s="62" t="s">
        <v>384</v>
      </c>
      <c r="F10" s="47" t="s">
        <v>485</v>
      </c>
      <c r="G10" s="131">
        <v>1178717</v>
      </c>
      <c r="H10" s="60"/>
      <c r="I10" s="60"/>
      <c r="J10" s="60">
        <f>G10</f>
        <v>1178717</v>
      </c>
    </row>
    <row r="11" spans="1:10" s="26" customFormat="1" ht="31.5">
      <c r="A11" s="67"/>
      <c r="B11" s="61" t="s">
        <v>382</v>
      </c>
      <c r="C11" s="61" t="s">
        <v>484</v>
      </c>
      <c r="D11" s="62" t="s">
        <v>109</v>
      </c>
      <c r="E11" s="62" t="s">
        <v>384</v>
      </c>
      <c r="F11" s="113" t="s">
        <v>486</v>
      </c>
      <c r="G11" s="132">
        <v>65000</v>
      </c>
      <c r="H11" s="60"/>
      <c r="I11" s="60"/>
      <c r="J11" s="60">
        <f>G11</f>
        <v>65000</v>
      </c>
    </row>
    <row r="12" spans="1:10" s="26" customFormat="1" ht="31.5">
      <c r="A12" s="67"/>
      <c r="B12" s="61" t="s">
        <v>382</v>
      </c>
      <c r="C12" s="61" t="s">
        <v>484</v>
      </c>
      <c r="D12" s="62" t="s">
        <v>109</v>
      </c>
      <c r="E12" s="62" t="s">
        <v>384</v>
      </c>
      <c r="F12" s="47" t="s">
        <v>487</v>
      </c>
      <c r="G12" s="132">
        <v>66000</v>
      </c>
      <c r="H12" s="60"/>
      <c r="I12" s="60"/>
      <c r="J12" s="60">
        <f>G12</f>
        <v>66000</v>
      </c>
    </row>
    <row r="13" spans="1:10" s="26" customFormat="1" ht="31.5">
      <c r="A13" s="67"/>
      <c r="B13" s="61" t="s">
        <v>382</v>
      </c>
      <c r="C13" s="61" t="s">
        <v>484</v>
      </c>
      <c r="D13" s="62" t="s">
        <v>109</v>
      </c>
      <c r="E13" s="62" t="s">
        <v>384</v>
      </c>
      <c r="F13" s="47" t="s">
        <v>488</v>
      </c>
      <c r="G13" s="131">
        <v>20000</v>
      </c>
      <c r="H13" s="60"/>
      <c r="I13" s="60"/>
      <c r="J13" s="60">
        <f>G13</f>
        <v>20000</v>
      </c>
    </row>
    <row r="14" spans="1:10" s="26" customFormat="1" ht="18.75">
      <c r="A14" s="67"/>
      <c r="B14" s="129"/>
      <c r="C14" s="52"/>
      <c r="D14" s="52" t="s">
        <v>10</v>
      </c>
      <c r="E14" s="115"/>
      <c r="F14" s="116"/>
      <c r="G14" s="133">
        <f>G9</f>
        <v>1329717</v>
      </c>
      <c r="H14" s="133">
        <f>H9</f>
        <v>0</v>
      </c>
      <c r="I14" s="133">
        <f>I9</f>
        <v>0</v>
      </c>
      <c r="J14" s="133">
        <f>J9</f>
        <v>1329717</v>
      </c>
    </row>
    <row r="15" spans="1:10" s="26" customFormat="1" ht="18.75">
      <c r="A15" s="67"/>
      <c r="B15" s="124"/>
      <c r="C15" s="125"/>
      <c r="D15" s="125"/>
      <c r="E15" s="126"/>
      <c r="F15" s="127"/>
      <c r="G15" s="128"/>
      <c r="H15" s="128"/>
      <c r="I15" s="128"/>
      <c r="J15" s="128"/>
    </row>
    <row r="16" spans="1:10" ht="15.75">
      <c r="A16" s="6" t="s">
        <v>225</v>
      </c>
      <c r="B16" s="6"/>
      <c r="C16" s="9"/>
      <c r="D16" s="6"/>
      <c r="E16" s="6"/>
      <c r="F16" s="9"/>
      <c r="G16" s="6"/>
      <c r="H16" s="6"/>
      <c r="I16" s="6"/>
      <c r="J16" s="6"/>
    </row>
    <row r="17" spans="1:10" ht="15.75">
      <c r="A17" s="6"/>
      <c r="B17" s="6"/>
      <c r="C17" s="6" t="s">
        <v>226</v>
      </c>
      <c r="D17" s="6"/>
      <c r="E17" s="6"/>
      <c r="F17" s="6"/>
      <c r="G17" s="6" t="s">
        <v>97</v>
      </c>
      <c r="H17" s="6"/>
      <c r="I17" s="6"/>
      <c r="J17" s="6"/>
    </row>
    <row r="18" spans="1:7" ht="15.75">
      <c r="A18" s="69" t="s">
        <v>227</v>
      </c>
      <c r="B18" s="69"/>
      <c r="C18" s="7"/>
      <c r="D18" s="7"/>
      <c r="E18" s="7"/>
      <c r="F18" s="7"/>
      <c r="G18" s="7"/>
    </row>
    <row r="20" spans="1:10" ht="15.75">
      <c r="A20" s="6" t="s">
        <v>225</v>
      </c>
      <c r="B20" s="6"/>
      <c r="C20" s="6"/>
      <c r="D20" s="9"/>
      <c r="E20" s="70"/>
      <c r="F20" s="70"/>
      <c r="G20" s="70"/>
      <c r="H20" s="70"/>
      <c r="I20" s="70"/>
      <c r="J20" s="70"/>
    </row>
  </sheetData>
  <sheetProtection/>
  <mergeCells count="1">
    <mergeCell ref="C5:I5"/>
  </mergeCells>
  <printOptions/>
  <pageMargins left="0.7086614173228346" right="0.7086614173228346" top="0.7480314960629921" bottom="0.7480314960629921" header="0.31496062992125984" footer="0.31496062992125984"/>
  <pageSetup fitToHeight="2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PageLayoutView="0" workbookViewId="0" topLeftCell="A6">
      <selection activeCell="C7" sqref="C7"/>
    </sheetView>
  </sheetViews>
  <sheetFormatPr defaultColWidth="9.00390625" defaultRowHeight="12.75"/>
  <cols>
    <col min="1" max="1" width="15.875" style="0" customWidth="1"/>
    <col min="2" max="2" width="15.625" style="0" customWidth="1"/>
    <col min="3" max="3" width="25.625" style="0" customWidth="1"/>
    <col min="4" max="4" width="65.625" style="0" customWidth="1"/>
    <col min="5" max="5" width="85.125" style="0" customWidth="1"/>
    <col min="6" max="6" width="25.125" style="0" customWidth="1"/>
    <col min="7" max="7" width="25.625" style="0" bestFit="1" customWidth="1"/>
    <col min="8" max="8" width="19.875" style="0" bestFit="1" customWidth="1"/>
  </cols>
  <sheetData>
    <row r="1" spans="1:6" ht="15.75">
      <c r="A1" s="6"/>
      <c r="B1" s="6"/>
      <c r="C1" s="117"/>
      <c r="D1" s="117"/>
      <c r="E1" s="191" t="s">
        <v>125</v>
      </c>
      <c r="F1" s="191"/>
    </row>
    <row r="2" spans="1:6" ht="15.75">
      <c r="A2" s="6"/>
      <c r="B2" s="6"/>
      <c r="C2" s="117"/>
      <c r="D2" s="117"/>
      <c r="E2" s="191" t="s">
        <v>127</v>
      </c>
      <c r="F2" s="191"/>
    </row>
    <row r="3" spans="1:6" ht="15.75">
      <c r="A3" s="6"/>
      <c r="B3" s="6"/>
      <c r="C3" s="121"/>
      <c r="D3" s="121"/>
      <c r="E3" s="191" t="s">
        <v>128</v>
      </c>
      <c r="F3" s="191"/>
    </row>
    <row r="4" spans="1:6" ht="15.75">
      <c r="A4" s="6"/>
      <c r="B4" s="6"/>
      <c r="C4" s="122"/>
      <c r="D4" s="122"/>
      <c r="E4" s="191" t="s">
        <v>126</v>
      </c>
      <c r="F4" s="191"/>
    </row>
    <row r="5" spans="1:6" ht="15.75">
      <c r="A5" s="6"/>
      <c r="B5" s="6"/>
      <c r="C5" s="122"/>
      <c r="D5" s="122"/>
      <c r="E5" s="122"/>
      <c r="F5" s="122"/>
    </row>
    <row r="6" spans="1:6" ht="20.25" customHeight="1">
      <c r="A6" s="6"/>
      <c r="B6" s="6"/>
      <c r="C6" s="154" t="s">
        <v>525</v>
      </c>
      <c r="D6" s="154"/>
      <c r="E6" s="154"/>
      <c r="F6" s="154"/>
    </row>
    <row r="7" spans="1:6" ht="15.75">
      <c r="A7" s="6"/>
      <c r="B7" s="6"/>
      <c r="C7" s="155"/>
      <c r="D7" s="155"/>
      <c r="E7" s="122"/>
      <c r="F7" s="122"/>
    </row>
    <row r="8" spans="1:6" s="8" customFormat="1" ht="195" customHeight="1">
      <c r="A8" s="82" t="s">
        <v>110</v>
      </c>
      <c r="B8" s="111" t="s">
        <v>72</v>
      </c>
      <c r="C8" s="111" t="s">
        <v>73</v>
      </c>
      <c r="D8" s="111" t="s">
        <v>489</v>
      </c>
      <c r="E8" s="52" t="s">
        <v>9</v>
      </c>
      <c r="F8" s="52" t="s">
        <v>12</v>
      </c>
    </row>
    <row r="9" spans="1:6" s="8" customFormat="1" ht="18">
      <c r="A9" s="156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</row>
    <row r="10" spans="1:6" s="8" customFormat="1" ht="18">
      <c r="A10" s="45"/>
      <c r="B10" s="45"/>
      <c r="C10" s="112"/>
      <c r="D10" s="134" t="s">
        <v>14</v>
      </c>
      <c r="E10" s="52"/>
      <c r="F10" s="135">
        <f>F13+F11</f>
        <v>550000</v>
      </c>
    </row>
    <row r="11" spans="1:7" ht="18.75" customHeight="1">
      <c r="A11" s="192" t="s">
        <v>259</v>
      </c>
      <c r="B11" s="188" t="s">
        <v>260</v>
      </c>
      <c r="C11" s="184" t="s">
        <v>74</v>
      </c>
      <c r="D11" s="184" t="s">
        <v>185</v>
      </c>
      <c r="E11" s="136"/>
      <c r="F11" s="136">
        <f>SUM(F12:F12)</f>
        <v>450000</v>
      </c>
      <c r="G11" s="3"/>
    </row>
    <row r="12" spans="1:6" ht="45.75" customHeight="1">
      <c r="A12" s="193"/>
      <c r="B12" s="189"/>
      <c r="C12" s="185"/>
      <c r="D12" s="185"/>
      <c r="E12" s="137" t="s">
        <v>490</v>
      </c>
      <c r="F12" s="137">
        <v>450000</v>
      </c>
    </row>
    <row r="13" spans="1:6" ht="31.5">
      <c r="A13" s="157" t="s">
        <v>261</v>
      </c>
      <c r="B13" s="61" t="s">
        <v>262</v>
      </c>
      <c r="C13" s="62" t="s">
        <v>76</v>
      </c>
      <c r="D13" s="62" t="s">
        <v>263</v>
      </c>
      <c r="E13" s="47" t="s">
        <v>13</v>
      </c>
      <c r="F13" s="138">
        <v>100000</v>
      </c>
    </row>
    <row r="14" spans="1:6" ht="15.75">
      <c r="A14" s="45"/>
      <c r="B14" s="112"/>
      <c r="C14" s="112"/>
      <c r="D14" s="111" t="s">
        <v>491</v>
      </c>
      <c r="E14" s="52"/>
      <c r="F14" s="135">
        <f>F15+F17+F19</f>
        <v>1820023</v>
      </c>
    </row>
    <row r="15" spans="1:6" ht="15.75" customHeight="1">
      <c r="A15" s="186" t="s">
        <v>269</v>
      </c>
      <c r="B15" s="188" t="s">
        <v>41</v>
      </c>
      <c r="C15" s="184" t="s">
        <v>77</v>
      </c>
      <c r="D15" s="184" t="s">
        <v>270</v>
      </c>
      <c r="E15" s="139"/>
      <c r="F15" s="140">
        <f>SUM(F16:F16)</f>
        <v>148717</v>
      </c>
    </row>
    <row r="16" spans="1:6" ht="47.25">
      <c r="A16" s="187"/>
      <c r="B16" s="189"/>
      <c r="C16" s="185"/>
      <c r="D16" s="185"/>
      <c r="E16" s="141" t="s">
        <v>492</v>
      </c>
      <c r="F16" s="138">
        <v>148717</v>
      </c>
    </row>
    <row r="17" spans="1:6" ht="15.75" customHeight="1">
      <c r="A17" s="186">
        <v>611020</v>
      </c>
      <c r="B17" s="188" t="s">
        <v>42</v>
      </c>
      <c r="C17" s="184" t="s">
        <v>78</v>
      </c>
      <c r="D17" s="184" t="s">
        <v>493</v>
      </c>
      <c r="E17" s="142"/>
      <c r="F17" s="143">
        <f>SUM(F18:F18)</f>
        <v>1115557</v>
      </c>
    </row>
    <row r="18" spans="1:8" ht="63">
      <c r="A18" s="187"/>
      <c r="B18" s="189"/>
      <c r="C18" s="185"/>
      <c r="D18" s="185"/>
      <c r="E18" s="141" t="s">
        <v>217</v>
      </c>
      <c r="F18" s="144">
        <v>1115557</v>
      </c>
      <c r="H18" s="39"/>
    </row>
    <row r="19" spans="1:6" ht="15.75" customHeight="1">
      <c r="A19" s="186">
        <v>611090</v>
      </c>
      <c r="B19" s="188" t="s">
        <v>17</v>
      </c>
      <c r="C19" s="184" t="s">
        <v>79</v>
      </c>
      <c r="D19" s="184" t="s">
        <v>98</v>
      </c>
      <c r="E19" s="141"/>
      <c r="F19" s="143">
        <f>F20</f>
        <v>555749</v>
      </c>
    </row>
    <row r="20" spans="1:6" ht="31.5">
      <c r="A20" s="187"/>
      <c r="B20" s="189"/>
      <c r="C20" s="185"/>
      <c r="D20" s="185"/>
      <c r="E20" s="141" t="s">
        <v>494</v>
      </c>
      <c r="F20" s="144">
        <v>555749</v>
      </c>
    </row>
    <row r="21" spans="1:6" ht="31.5">
      <c r="A21" s="45"/>
      <c r="B21" s="61"/>
      <c r="C21" s="62"/>
      <c r="D21" s="100" t="s">
        <v>495</v>
      </c>
      <c r="E21" s="47"/>
      <c r="F21" s="135">
        <f>F22</f>
        <v>90272</v>
      </c>
    </row>
    <row r="22" spans="1:6" ht="15.75" customHeight="1">
      <c r="A22" s="186">
        <v>712010</v>
      </c>
      <c r="B22" s="188" t="s">
        <v>53</v>
      </c>
      <c r="C22" s="184" t="s">
        <v>82</v>
      </c>
      <c r="D22" s="184" t="s">
        <v>99</v>
      </c>
      <c r="E22" s="141"/>
      <c r="F22" s="145">
        <f>SUM(F23:F23)</f>
        <v>90272</v>
      </c>
    </row>
    <row r="23" spans="1:6" ht="47.25">
      <c r="A23" s="187"/>
      <c r="B23" s="189"/>
      <c r="C23" s="185"/>
      <c r="D23" s="185"/>
      <c r="E23" s="15" t="s">
        <v>496</v>
      </c>
      <c r="F23" s="146">
        <v>90272</v>
      </c>
    </row>
    <row r="24" spans="1:6" ht="31.5">
      <c r="A24" s="45"/>
      <c r="B24" s="98"/>
      <c r="C24" s="100"/>
      <c r="D24" s="100" t="s">
        <v>497</v>
      </c>
      <c r="E24" s="147"/>
      <c r="F24" s="148">
        <f>F25</f>
        <v>1000000</v>
      </c>
    </row>
    <row r="25" spans="1:6" ht="15.75" customHeight="1">
      <c r="A25" s="186">
        <v>1014080</v>
      </c>
      <c r="B25" s="188" t="s">
        <v>409</v>
      </c>
      <c r="C25" s="184" t="s">
        <v>91</v>
      </c>
      <c r="D25" s="184" t="s">
        <v>410</v>
      </c>
      <c r="E25" s="149"/>
      <c r="F25" s="150">
        <f>SUM(F26:F26)</f>
        <v>1000000</v>
      </c>
    </row>
    <row r="26" spans="1:6" ht="15.75">
      <c r="A26" s="187"/>
      <c r="B26" s="189"/>
      <c r="C26" s="185"/>
      <c r="D26" s="185"/>
      <c r="E26" s="149" t="s">
        <v>498</v>
      </c>
      <c r="F26" s="151">
        <v>1000000</v>
      </c>
    </row>
    <row r="27" spans="1:6" ht="31.5">
      <c r="A27" s="45"/>
      <c r="B27" s="112"/>
      <c r="C27" s="112"/>
      <c r="D27" s="111" t="s">
        <v>499</v>
      </c>
      <c r="E27" s="52"/>
      <c r="F27" s="135">
        <f>F28+F30</f>
        <v>500000</v>
      </c>
    </row>
    <row r="28" spans="1:6" ht="15.75" customHeight="1">
      <c r="A28" s="186">
        <v>1216083</v>
      </c>
      <c r="B28" s="188" t="s">
        <v>451</v>
      </c>
      <c r="C28" s="184" t="s">
        <v>184</v>
      </c>
      <c r="D28" s="184" t="s">
        <v>452</v>
      </c>
      <c r="E28" s="110"/>
      <c r="F28" s="140">
        <f>SUM(F29:F29)</f>
        <v>400000</v>
      </c>
    </row>
    <row r="29" spans="1:6" ht="31.5">
      <c r="A29" s="187"/>
      <c r="B29" s="189"/>
      <c r="C29" s="185"/>
      <c r="D29" s="185"/>
      <c r="E29" s="47" t="s">
        <v>181</v>
      </c>
      <c r="F29" s="138">
        <v>400000</v>
      </c>
    </row>
    <row r="30" spans="1:6" ht="15.75" customHeight="1">
      <c r="A30" s="186">
        <v>1217461</v>
      </c>
      <c r="B30" s="188" t="s">
        <v>457</v>
      </c>
      <c r="C30" s="184" t="s">
        <v>458</v>
      </c>
      <c r="D30" s="184" t="s">
        <v>459</v>
      </c>
      <c r="E30" s="149"/>
      <c r="F30" s="150">
        <f>SUM(F31:F31)</f>
        <v>100000</v>
      </c>
    </row>
    <row r="31" spans="1:6" ht="15.75">
      <c r="A31" s="187"/>
      <c r="B31" s="189"/>
      <c r="C31" s="185"/>
      <c r="D31" s="185"/>
      <c r="E31" s="141" t="s">
        <v>182</v>
      </c>
      <c r="F31" s="144">
        <v>100000</v>
      </c>
    </row>
    <row r="32" spans="1:6" ht="15.75">
      <c r="A32" s="45"/>
      <c r="B32" s="190" t="s">
        <v>10</v>
      </c>
      <c r="C32" s="190"/>
      <c r="D32" s="190"/>
      <c r="E32" s="190"/>
      <c r="F32" s="152">
        <f>F10+F14+F21+F27+F24</f>
        <v>3960295</v>
      </c>
    </row>
    <row r="33" spans="1:6" ht="15.75">
      <c r="A33" s="6"/>
      <c r="B33" s="6"/>
      <c r="C33" s="6"/>
      <c r="D33" s="6"/>
      <c r="E33" s="6"/>
      <c r="F33" s="6"/>
    </row>
    <row r="34" spans="1:6" ht="15.75">
      <c r="A34" s="6"/>
      <c r="B34" s="6"/>
      <c r="C34" s="6"/>
      <c r="D34" s="6"/>
      <c r="E34" s="6"/>
      <c r="F34" s="6"/>
    </row>
    <row r="35" spans="1:6" ht="15.75">
      <c r="A35" s="6"/>
      <c r="B35" s="6" t="s">
        <v>500</v>
      </c>
      <c r="C35" s="6"/>
      <c r="D35" s="6"/>
      <c r="E35" s="6" t="s">
        <v>97</v>
      </c>
      <c r="F35" s="6"/>
    </row>
    <row r="36" spans="1:6" ht="15.75">
      <c r="A36" s="6"/>
      <c r="B36" s="6"/>
      <c r="C36" s="6"/>
      <c r="D36" s="6"/>
      <c r="E36" s="6"/>
      <c r="F36" s="6"/>
    </row>
    <row r="37" spans="1:6" ht="15.75">
      <c r="A37" s="6"/>
      <c r="B37" s="6"/>
      <c r="C37" s="6"/>
      <c r="D37" s="6"/>
      <c r="E37" s="6"/>
      <c r="F37" s="6"/>
    </row>
  </sheetData>
  <sheetProtection/>
  <mergeCells count="37">
    <mergeCell ref="E1:F1"/>
    <mergeCell ref="E2:F2"/>
    <mergeCell ref="E3:F3"/>
    <mergeCell ref="E4:F4"/>
    <mergeCell ref="A11:A12"/>
    <mergeCell ref="B11:B12"/>
    <mergeCell ref="C11:C1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2:A23"/>
    <mergeCell ref="B22:B23"/>
    <mergeCell ref="C22:C23"/>
    <mergeCell ref="B32:E32"/>
    <mergeCell ref="D11:D12"/>
    <mergeCell ref="D15:D16"/>
    <mergeCell ref="D17:D18"/>
    <mergeCell ref="D19:D20"/>
    <mergeCell ref="D22:D23"/>
    <mergeCell ref="B25:B26"/>
    <mergeCell ref="C25:C26"/>
    <mergeCell ref="B28:B29"/>
    <mergeCell ref="C28:C29"/>
    <mergeCell ref="D25:D26"/>
    <mergeCell ref="D28:D29"/>
    <mergeCell ref="A30:A31"/>
    <mergeCell ref="B30:B31"/>
    <mergeCell ref="C30:C31"/>
    <mergeCell ref="D30:D31"/>
    <mergeCell ref="A25:A26"/>
    <mergeCell ref="A28:A29"/>
  </mergeCells>
  <printOptions/>
  <pageMargins left="0.7086614173228347" right="0.2" top="0.31496062992125984" bottom="0.24" header="0.31496062992125984" footer="0.2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33"/>
  <sheetViews>
    <sheetView view="pageBreakPreview" zoomScale="60" zoomScalePageLayoutView="0" workbookViewId="0" topLeftCell="B1">
      <selection activeCell="E49" sqref="E49"/>
    </sheetView>
  </sheetViews>
  <sheetFormatPr defaultColWidth="9.00390625" defaultRowHeight="12.75"/>
  <cols>
    <col min="1" max="1" width="12.75390625" style="3" customWidth="1"/>
    <col min="2" max="2" width="21.125" style="3" customWidth="1"/>
    <col min="3" max="3" width="25.25390625" style="3" customWidth="1"/>
    <col min="4" max="4" width="86.125" style="3" customWidth="1"/>
    <col min="5" max="5" width="96.625" style="3" customWidth="1"/>
    <col min="6" max="6" width="19.875" style="3" customWidth="1"/>
    <col min="7" max="7" width="19.00390625" style="3" customWidth="1"/>
    <col min="8" max="8" width="19.25390625" style="3" customWidth="1"/>
    <col min="9" max="16384" width="9.125" style="3" customWidth="1"/>
  </cols>
  <sheetData>
    <row r="2" spans="6:7" ht="18.75">
      <c r="F2" s="17"/>
      <c r="G2" s="17" t="s">
        <v>175</v>
      </c>
    </row>
    <row r="3" spans="6:7" ht="18.75">
      <c r="F3" s="17"/>
      <c r="G3" s="17" t="s">
        <v>11</v>
      </c>
    </row>
    <row r="4" spans="6:7" ht="18.75">
      <c r="F4" s="17"/>
      <c r="G4" s="17" t="s">
        <v>176</v>
      </c>
    </row>
    <row r="5" spans="6:7" ht="18.75">
      <c r="F5" s="17"/>
      <c r="G5" s="17" t="s">
        <v>177</v>
      </c>
    </row>
    <row r="6" ht="18.75">
      <c r="F6" s="17"/>
    </row>
    <row r="7" spans="2:7" ht="14.25" customHeight="1">
      <c r="B7" s="18"/>
      <c r="C7" s="18"/>
      <c r="D7" s="18"/>
      <c r="E7" s="18"/>
      <c r="F7" s="18"/>
      <c r="G7" s="18"/>
    </row>
    <row r="8" spans="2:7" ht="17.25" customHeight="1">
      <c r="B8" s="194" t="s">
        <v>501</v>
      </c>
      <c r="C8" s="195"/>
      <c r="D8" s="195"/>
      <c r="E8" s="195"/>
      <c r="F8" s="195"/>
      <c r="G8" s="195"/>
    </row>
    <row r="9" spans="2:7" ht="17.25" customHeight="1">
      <c r="B9" s="19"/>
      <c r="C9" s="20"/>
      <c r="D9" s="20"/>
      <c r="E9" s="20"/>
      <c r="F9" s="20"/>
      <c r="G9" s="20"/>
    </row>
    <row r="10" spans="1:8" ht="162" customHeight="1">
      <c r="A10" s="78" t="s">
        <v>110</v>
      </c>
      <c r="B10" s="4" t="s">
        <v>72</v>
      </c>
      <c r="C10" s="4" t="s">
        <v>73</v>
      </c>
      <c r="D10" s="4" t="s">
        <v>45</v>
      </c>
      <c r="E10" s="1" t="s">
        <v>178</v>
      </c>
      <c r="F10" s="21" t="s">
        <v>7</v>
      </c>
      <c r="G10" s="1" t="s">
        <v>8</v>
      </c>
      <c r="H10" s="1" t="s">
        <v>179</v>
      </c>
    </row>
    <row r="11" spans="1:8" ht="18.75">
      <c r="A11" s="153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10" s="2" customFormat="1" ht="18.75">
      <c r="A12" s="158"/>
      <c r="B12" s="22"/>
      <c r="C12" s="12"/>
      <c r="D12" s="12" t="s">
        <v>180</v>
      </c>
      <c r="E12" s="23"/>
      <c r="F12" s="23">
        <f>SUM(F13:F13)</f>
        <v>0</v>
      </c>
      <c r="G12" s="23">
        <f>SUM(G13:G13)</f>
        <v>100000</v>
      </c>
      <c r="H12" s="23">
        <f>SUM(H13:H13)</f>
        <v>100000</v>
      </c>
      <c r="I12" s="24"/>
      <c r="J12" s="24"/>
    </row>
    <row r="13" spans="1:10" ht="18.75">
      <c r="A13" s="61" t="s">
        <v>261</v>
      </c>
      <c r="B13" s="61" t="s">
        <v>262</v>
      </c>
      <c r="C13" s="62" t="s">
        <v>76</v>
      </c>
      <c r="D13" s="62" t="s">
        <v>263</v>
      </c>
      <c r="E13" s="25" t="s">
        <v>502</v>
      </c>
      <c r="F13" s="25"/>
      <c r="G13" s="25">
        <v>100000</v>
      </c>
      <c r="H13" s="25">
        <f>G13+F13</f>
        <v>100000</v>
      </c>
      <c r="I13" s="26"/>
      <c r="J13" s="26"/>
    </row>
    <row r="14" spans="1:10" s="2" customFormat="1" ht="18.75">
      <c r="A14" s="158"/>
      <c r="B14" s="22"/>
      <c r="C14" s="22"/>
      <c r="D14" s="12" t="s">
        <v>503</v>
      </c>
      <c r="E14" s="12"/>
      <c r="F14" s="23">
        <f>SUM(F15:F16)</f>
        <v>2934344</v>
      </c>
      <c r="G14" s="23">
        <f>SUM(G15:G16)</f>
        <v>1264274</v>
      </c>
      <c r="H14" s="23">
        <f>SUM(H15:H16)</f>
        <v>4198618</v>
      </c>
      <c r="I14" s="24"/>
      <c r="J14" s="24"/>
    </row>
    <row r="15" spans="1:10" ht="18.75">
      <c r="A15" s="61" t="s">
        <v>269</v>
      </c>
      <c r="B15" s="61" t="s">
        <v>41</v>
      </c>
      <c r="C15" s="62" t="s">
        <v>77</v>
      </c>
      <c r="D15" s="62" t="s">
        <v>270</v>
      </c>
      <c r="E15" s="27" t="s">
        <v>504</v>
      </c>
      <c r="F15" s="25"/>
      <c r="G15" s="25">
        <v>148717</v>
      </c>
      <c r="H15" s="25">
        <f>F15+G15</f>
        <v>148717</v>
      </c>
      <c r="I15" s="26"/>
      <c r="J15" s="26"/>
    </row>
    <row r="16" spans="1:10" ht="47.25">
      <c r="A16" s="61" t="s">
        <v>271</v>
      </c>
      <c r="B16" s="61" t="s">
        <v>42</v>
      </c>
      <c r="C16" s="62" t="s">
        <v>78</v>
      </c>
      <c r="D16" s="62" t="s">
        <v>272</v>
      </c>
      <c r="E16" s="27" t="s">
        <v>504</v>
      </c>
      <c r="F16" s="25">
        <v>2934344</v>
      </c>
      <c r="G16" s="25">
        <v>1115557</v>
      </c>
      <c r="H16" s="25">
        <f>F16+G16</f>
        <v>4049901</v>
      </c>
      <c r="I16" s="26"/>
      <c r="J16" s="26"/>
    </row>
    <row r="17" spans="1:10" ht="18.75">
      <c r="A17" s="153"/>
      <c r="B17" s="22"/>
      <c r="C17" s="22"/>
      <c r="D17" s="12" t="s">
        <v>505</v>
      </c>
      <c r="E17" s="12"/>
      <c r="F17" s="12">
        <f>SUM(F18:F25)</f>
        <v>2127300</v>
      </c>
      <c r="G17" s="12">
        <f>SUM(G18:G25)</f>
        <v>90272</v>
      </c>
      <c r="H17" s="12">
        <f>SUM(H18:H25)</f>
        <v>2217572</v>
      </c>
      <c r="I17" s="26"/>
      <c r="J17" s="26"/>
    </row>
    <row r="18" spans="1:10" ht="18.75">
      <c r="A18" s="61" t="s">
        <v>288</v>
      </c>
      <c r="B18" s="61" t="s">
        <v>275</v>
      </c>
      <c r="C18" s="62" t="s">
        <v>80</v>
      </c>
      <c r="D18" s="62" t="s">
        <v>276</v>
      </c>
      <c r="E18" s="27" t="s">
        <v>506</v>
      </c>
      <c r="F18" s="27">
        <v>63800</v>
      </c>
      <c r="G18" s="27"/>
      <c r="H18" s="27">
        <f aca="true" t="shared" si="0" ref="H18:H25">F18+G18</f>
        <v>63800</v>
      </c>
      <c r="I18" s="26"/>
      <c r="J18" s="26"/>
    </row>
    <row r="19" spans="1:10" ht="18.75">
      <c r="A19" s="61" t="s">
        <v>289</v>
      </c>
      <c r="B19" s="61" t="s">
        <v>53</v>
      </c>
      <c r="C19" s="62" t="s">
        <v>82</v>
      </c>
      <c r="D19" s="62" t="s">
        <v>99</v>
      </c>
      <c r="E19" s="27" t="s">
        <v>506</v>
      </c>
      <c r="F19" s="35"/>
      <c r="G19" s="27">
        <v>90272</v>
      </c>
      <c r="H19" s="27">
        <f t="shared" si="0"/>
        <v>90272</v>
      </c>
      <c r="I19" s="26"/>
      <c r="J19" s="26"/>
    </row>
    <row r="20" spans="1:10" ht="18.75">
      <c r="A20" s="61" t="s">
        <v>290</v>
      </c>
      <c r="B20" s="61" t="s">
        <v>291</v>
      </c>
      <c r="C20" s="62" t="s">
        <v>15</v>
      </c>
      <c r="D20" s="62" t="s">
        <v>292</v>
      </c>
      <c r="E20" s="27" t="s">
        <v>506</v>
      </c>
      <c r="F20" s="35">
        <v>96000</v>
      </c>
      <c r="G20" s="27"/>
      <c r="H20" s="27">
        <f t="shared" si="0"/>
        <v>96000</v>
      </c>
      <c r="I20" s="26"/>
      <c r="J20" s="26"/>
    </row>
    <row r="21" spans="1:10" ht="18.75">
      <c r="A21" s="61" t="s">
        <v>300</v>
      </c>
      <c r="B21" s="61" t="s">
        <v>301</v>
      </c>
      <c r="C21" s="62" t="s">
        <v>84</v>
      </c>
      <c r="D21" s="62" t="s">
        <v>302</v>
      </c>
      <c r="E21" s="27" t="s">
        <v>506</v>
      </c>
      <c r="F21" s="27">
        <v>35000</v>
      </c>
      <c r="G21" s="27"/>
      <c r="H21" s="27">
        <f t="shared" si="0"/>
        <v>35000</v>
      </c>
      <c r="I21" s="26"/>
      <c r="J21" s="26"/>
    </row>
    <row r="22" spans="1:10" ht="18.75">
      <c r="A22" s="61" t="s">
        <v>303</v>
      </c>
      <c r="B22" s="61" t="s">
        <v>304</v>
      </c>
      <c r="C22" s="62" t="s">
        <v>84</v>
      </c>
      <c r="D22" s="62" t="s">
        <v>305</v>
      </c>
      <c r="E22" s="27" t="s">
        <v>506</v>
      </c>
      <c r="F22" s="27">
        <v>101030</v>
      </c>
      <c r="G22" s="27"/>
      <c r="H22" s="27">
        <f t="shared" si="0"/>
        <v>101030</v>
      </c>
      <c r="I22" s="26"/>
      <c r="J22" s="26"/>
    </row>
    <row r="23" spans="1:10" ht="18.75">
      <c r="A23" s="61" t="s">
        <v>306</v>
      </c>
      <c r="B23" s="61" t="s">
        <v>307</v>
      </c>
      <c r="C23" s="62" t="s">
        <v>84</v>
      </c>
      <c r="D23" s="62" t="s">
        <v>308</v>
      </c>
      <c r="E23" s="27" t="s">
        <v>506</v>
      </c>
      <c r="F23" s="27">
        <v>133600</v>
      </c>
      <c r="G23" s="27"/>
      <c r="H23" s="27">
        <f t="shared" si="0"/>
        <v>133600</v>
      </c>
      <c r="I23" s="26"/>
      <c r="J23" s="26"/>
    </row>
    <row r="24" spans="1:10" ht="18.75">
      <c r="A24" s="61" t="s">
        <v>309</v>
      </c>
      <c r="B24" s="61" t="s">
        <v>310</v>
      </c>
      <c r="C24" s="62" t="s">
        <v>84</v>
      </c>
      <c r="D24" s="62" t="s">
        <v>311</v>
      </c>
      <c r="E24" s="27" t="s">
        <v>506</v>
      </c>
      <c r="F24" s="27">
        <v>35000</v>
      </c>
      <c r="G24" s="27"/>
      <c r="H24" s="27">
        <f t="shared" si="0"/>
        <v>35000</v>
      </c>
      <c r="I24" s="26"/>
      <c r="J24" s="26"/>
    </row>
    <row r="25" spans="1:10" ht="18.75">
      <c r="A25" s="61" t="s">
        <v>315</v>
      </c>
      <c r="B25" s="61" t="s">
        <v>316</v>
      </c>
      <c r="C25" s="62" t="s">
        <v>84</v>
      </c>
      <c r="D25" s="62" t="s">
        <v>317</v>
      </c>
      <c r="E25" s="27" t="s">
        <v>506</v>
      </c>
      <c r="F25" s="27">
        <v>1662870</v>
      </c>
      <c r="G25" s="27"/>
      <c r="H25" s="27">
        <f t="shared" si="0"/>
        <v>1662870</v>
      </c>
      <c r="I25" s="26"/>
      <c r="J25" s="26"/>
    </row>
    <row r="26" spans="1:10" ht="37.5">
      <c r="A26" s="153"/>
      <c r="B26" s="22"/>
      <c r="C26" s="22"/>
      <c r="D26" s="12" t="s">
        <v>507</v>
      </c>
      <c r="E26" s="23"/>
      <c r="F26" s="23">
        <f>SUM(F27:F35)</f>
        <v>7435556</v>
      </c>
      <c r="G26" s="23">
        <f>SUM(G27:G35)</f>
        <v>0</v>
      </c>
      <c r="H26" s="23">
        <f>SUM(H27:H35)</f>
        <v>7435556</v>
      </c>
      <c r="I26" s="26"/>
      <c r="J26" s="26"/>
    </row>
    <row r="27" spans="1:10" ht="31.5">
      <c r="A27" s="61" t="s">
        <v>368</v>
      </c>
      <c r="B27" s="61" t="s">
        <v>369</v>
      </c>
      <c r="C27" s="62" t="s">
        <v>87</v>
      </c>
      <c r="D27" s="62" t="s">
        <v>370</v>
      </c>
      <c r="E27" s="25" t="s">
        <v>508</v>
      </c>
      <c r="F27" s="25">
        <v>560323</v>
      </c>
      <c r="G27" s="25"/>
      <c r="H27" s="25">
        <f aca="true" t="shared" si="1" ref="H27:H35">F27+G27</f>
        <v>560323</v>
      </c>
      <c r="I27" s="26"/>
      <c r="J27" s="26"/>
    </row>
    <row r="28" spans="1:10" ht="18.75">
      <c r="A28" s="61" t="s">
        <v>363</v>
      </c>
      <c r="B28" s="61" t="s">
        <v>89</v>
      </c>
      <c r="C28" s="62" t="s">
        <v>41</v>
      </c>
      <c r="D28" s="62" t="s">
        <v>364</v>
      </c>
      <c r="E28" s="25" t="s">
        <v>509</v>
      </c>
      <c r="F28" s="25">
        <v>978733</v>
      </c>
      <c r="G28" s="25"/>
      <c r="H28" s="25">
        <f t="shared" si="1"/>
        <v>978733</v>
      </c>
      <c r="I28" s="26"/>
      <c r="J28" s="26"/>
    </row>
    <row r="29" spans="1:10" ht="31.5">
      <c r="A29" s="61" t="s">
        <v>511</v>
      </c>
      <c r="B29" s="61">
        <v>3242</v>
      </c>
      <c r="C29" s="62" t="s">
        <v>17</v>
      </c>
      <c r="D29" s="62" t="s">
        <v>381</v>
      </c>
      <c r="E29" s="25" t="s">
        <v>512</v>
      </c>
      <c r="F29" s="25">
        <v>100000</v>
      </c>
      <c r="G29" s="25"/>
      <c r="H29" s="25">
        <f t="shared" si="1"/>
        <v>100000</v>
      </c>
      <c r="I29" s="26"/>
      <c r="J29" s="26"/>
    </row>
    <row r="30" spans="1:10" ht="37.5">
      <c r="A30" s="61">
        <v>813242</v>
      </c>
      <c r="B30" s="61">
        <v>3242</v>
      </c>
      <c r="C30" s="62" t="s">
        <v>17</v>
      </c>
      <c r="D30" s="62" t="s">
        <v>381</v>
      </c>
      <c r="E30" s="25" t="s">
        <v>510</v>
      </c>
      <c r="F30" s="25">
        <v>6500</v>
      </c>
      <c r="G30" s="25"/>
      <c r="H30" s="25">
        <f t="shared" si="1"/>
        <v>6500</v>
      </c>
      <c r="I30" s="26"/>
      <c r="J30" s="26"/>
    </row>
    <row r="31" spans="1:10" ht="18.75">
      <c r="A31" s="61" t="s">
        <v>337</v>
      </c>
      <c r="B31" s="61" t="s">
        <v>58</v>
      </c>
      <c r="C31" s="62" t="s">
        <v>85</v>
      </c>
      <c r="D31" s="62" t="s">
        <v>338</v>
      </c>
      <c r="E31" s="25" t="s">
        <v>513</v>
      </c>
      <c r="F31" s="25">
        <v>25000</v>
      </c>
      <c r="G31" s="25"/>
      <c r="H31" s="25">
        <f t="shared" si="1"/>
        <v>25000</v>
      </c>
      <c r="I31" s="26"/>
      <c r="J31" s="26"/>
    </row>
    <row r="32" spans="1:10" ht="18.75">
      <c r="A32" s="61" t="s">
        <v>339</v>
      </c>
      <c r="B32" s="61" t="s">
        <v>340</v>
      </c>
      <c r="C32" s="62" t="s">
        <v>86</v>
      </c>
      <c r="D32" s="62" t="s">
        <v>341</v>
      </c>
      <c r="E32" s="25" t="s">
        <v>513</v>
      </c>
      <c r="F32" s="25">
        <v>65000</v>
      </c>
      <c r="G32" s="25"/>
      <c r="H32" s="25">
        <f t="shared" si="1"/>
        <v>65000</v>
      </c>
      <c r="I32" s="26"/>
      <c r="J32" s="26"/>
    </row>
    <row r="33" spans="1:10" ht="31.5">
      <c r="A33" s="61" t="s">
        <v>342</v>
      </c>
      <c r="B33" s="61" t="s">
        <v>59</v>
      </c>
      <c r="C33" s="62" t="s">
        <v>86</v>
      </c>
      <c r="D33" s="62" t="s">
        <v>48</v>
      </c>
      <c r="E33" s="25" t="s">
        <v>513</v>
      </c>
      <c r="F33" s="25">
        <v>500000</v>
      </c>
      <c r="G33" s="25"/>
      <c r="H33" s="25">
        <f t="shared" si="1"/>
        <v>500000</v>
      </c>
      <c r="I33" s="26"/>
      <c r="J33" s="26"/>
    </row>
    <row r="34" spans="1:10" ht="31.5">
      <c r="A34" s="61" t="s">
        <v>343</v>
      </c>
      <c r="B34" s="61" t="s">
        <v>60</v>
      </c>
      <c r="C34" s="62" t="s">
        <v>86</v>
      </c>
      <c r="D34" s="62" t="s">
        <v>186</v>
      </c>
      <c r="E34" s="25" t="s">
        <v>513</v>
      </c>
      <c r="F34" s="25">
        <v>100000</v>
      </c>
      <c r="G34" s="25"/>
      <c r="H34" s="25">
        <f t="shared" si="1"/>
        <v>100000</v>
      </c>
      <c r="I34" s="26"/>
      <c r="J34" s="26"/>
    </row>
    <row r="35" spans="1:10" ht="31.5">
      <c r="A35" s="61" t="s">
        <v>344</v>
      </c>
      <c r="B35" s="61" t="s">
        <v>345</v>
      </c>
      <c r="C35" s="62" t="s">
        <v>86</v>
      </c>
      <c r="D35" s="62" t="s">
        <v>49</v>
      </c>
      <c r="E35" s="25" t="s">
        <v>513</v>
      </c>
      <c r="F35" s="25">
        <v>5100000</v>
      </c>
      <c r="G35" s="25"/>
      <c r="H35" s="25">
        <f t="shared" si="1"/>
        <v>5100000</v>
      </c>
      <c r="I35" s="26"/>
      <c r="J35" s="26"/>
    </row>
    <row r="36" spans="1:8" s="24" customFormat="1" ht="18.75">
      <c r="A36" s="159"/>
      <c r="B36" s="22"/>
      <c r="C36" s="22"/>
      <c r="D36" s="12" t="s">
        <v>514</v>
      </c>
      <c r="E36" s="23"/>
      <c r="F36" s="23">
        <f>F37</f>
        <v>24000</v>
      </c>
      <c r="G36" s="23">
        <f>G37</f>
        <v>0</v>
      </c>
      <c r="H36" s="23">
        <f>H37</f>
        <v>24000</v>
      </c>
    </row>
    <row r="37" spans="1:8" s="26" customFormat="1" ht="18.75">
      <c r="A37" s="61" t="s">
        <v>391</v>
      </c>
      <c r="B37" s="61" t="s">
        <v>68</v>
      </c>
      <c r="C37" s="62" t="s">
        <v>87</v>
      </c>
      <c r="D37" s="62" t="s">
        <v>107</v>
      </c>
      <c r="E37" s="27" t="s">
        <v>515</v>
      </c>
      <c r="F37" s="25">
        <v>24000</v>
      </c>
      <c r="G37" s="25"/>
      <c r="H37" s="25">
        <f>F37+G37</f>
        <v>24000</v>
      </c>
    </row>
    <row r="38" spans="1:10" s="2" customFormat="1" ht="37.5">
      <c r="A38" s="158"/>
      <c r="B38" s="22"/>
      <c r="C38" s="22"/>
      <c r="D38" s="12" t="s">
        <v>521</v>
      </c>
      <c r="E38" s="12"/>
      <c r="F38" s="23">
        <f>SUM(F39:F44)</f>
        <v>4336768</v>
      </c>
      <c r="G38" s="23">
        <f>SUM(G39:G44)</f>
        <v>100000</v>
      </c>
      <c r="H38" s="23">
        <f>SUM(H39:H44)</f>
        <v>4436768</v>
      </c>
      <c r="I38" s="24"/>
      <c r="J38" s="24"/>
    </row>
    <row r="39" spans="1:10" ht="31.5">
      <c r="A39" s="61" t="s">
        <v>398</v>
      </c>
      <c r="B39" s="61" t="s">
        <v>399</v>
      </c>
      <c r="C39" s="62" t="s">
        <v>75</v>
      </c>
      <c r="D39" s="62" t="s">
        <v>400</v>
      </c>
      <c r="E39" s="27" t="s">
        <v>519</v>
      </c>
      <c r="F39" s="25">
        <v>60000</v>
      </c>
      <c r="G39" s="25"/>
      <c r="H39" s="27">
        <f aca="true" t="shared" si="2" ref="H39:H44">F39+G39</f>
        <v>60000</v>
      </c>
      <c r="I39" s="26"/>
      <c r="J39" s="26"/>
    </row>
    <row r="40" spans="1:10" ht="18.75">
      <c r="A40" s="61" t="s">
        <v>411</v>
      </c>
      <c r="B40" s="61" t="s">
        <v>412</v>
      </c>
      <c r="C40" s="62" t="s">
        <v>91</v>
      </c>
      <c r="D40" s="62" t="s">
        <v>413</v>
      </c>
      <c r="E40" s="27" t="s">
        <v>519</v>
      </c>
      <c r="F40" s="25">
        <v>1003688</v>
      </c>
      <c r="G40" s="25">
        <v>100000</v>
      </c>
      <c r="H40" s="27">
        <f t="shared" si="2"/>
        <v>1103688</v>
      </c>
      <c r="I40" s="26"/>
      <c r="J40" s="26"/>
    </row>
    <row r="41" spans="1:10" ht="18.75">
      <c r="A41" s="61" t="s">
        <v>417</v>
      </c>
      <c r="B41" s="61" t="s">
        <v>70</v>
      </c>
      <c r="C41" s="62" t="s">
        <v>81</v>
      </c>
      <c r="D41" s="62" t="s">
        <v>120</v>
      </c>
      <c r="E41" s="27" t="s">
        <v>520</v>
      </c>
      <c r="F41" s="27">
        <v>60000</v>
      </c>
      <c r="G41" s="27"/>
      <c r="H41" s="27">
        <f t="shared" si="2"/>
        <v>60000</v>
      </c>
      <c r="I41" s="26"/>
      <c r="J41" s="26"/>
    </row>
    <row r="42" spans="1:8" s="37" customFormat="1" ht="31.5" customHeight="1">
      <c r="A42" s="61" t="s">
        <v>421</v>
      </c>
      <c r="B42" s="61" t="s">
        <v>114</v>
      </c>
      <c r="C42" s="62" t="s">
        <v>81</v>
      </c>
      <c r="D42" s="62" t="s">
        <v>115</v>
      </c>
      <c r="E42" s="27" t="s">
        <v>520</v>
      </c>
      <c r="F42" s="35">
        <v>2681863</v>
      </c>
      <c r="G42" s="35"/>
      <c r="H42" s="35">
        <f t="shared" si="2"/>
        <v>2681863</v>
      </c>
    </row>
    <row r="43" spans="1:10" ht="18.75">
      <c r="A43" s="61" t="s">
        <v>425</v>
      </c>
      <c r="B43" s="61" t="s">
        <v>121</v>
      </c>
      <c r="C43" s="62" t="s">
        <v>81</v>
      </c>
      <c r="D43" s="62" t="s">
        <v>426</v>
      </c>
      <c r="E43" s="27" t="s">
        <v>520</v>
      </c>
      <c r="F43" s="27">
        <v>425000</v>
      </c>
      <c r="G43" s="27"/>
      <c r="H43" s="35">
        <f t="shared" si="2"/>
        <v>425000</v>
      </c>
      <c r="I43" s="26"/>
      <c r="J43" s="26"/>
    </row>
    <row r="44" spans="1:10" ht="31.5">
      <c r="A44" s="61" t="s">
        <v>430</v>
      </c>
      <c r="B44" s="61" t="s">
        <v>122</v>
      </c>
      <c r="C44" s="62" t="s">
        <v>81</v>
      </c>
      <c r="D44" s="62" t="s">
        <v>123</v>
      </c>
      <c r="E44" s="27" t="s">
        <v>520</v>
      </c>
      <c r="F44" s="27">
        <v>106217</v>
      </c>
      <c r="G44" s="27"/>
      <c r="H44" s="35">
        <f t="shared" si="2"/>
        <v>106217</v>
      </c>
      <c r="I44" s="26"/>
      <c r="J44" s="26"/>
    </row>
    <row r="45" spans="1:10" s="2" customFormat="1" ht="68.25" customHeight="1">
      <c r="A45" s="158"/>
      <c r="B45" s="22"/>
      <c r="C45" s="22"/>
      <c r="D45" s="12" t="s">
        <v>499</v>
      </c>
      <c r="E45" s="23"/>
      <c r="F45" s="23">
        <f>SUM(F46:F49)</f>
        <v>3050000</v>
      </c>
      <c r="G45" s="23">
        <f>SUM(G46:G49)</f>
        <v>1455500</v>
      </c>
      <c r="H45" s="23">
        <f>SUM(H46:H49)</f>
        <v>4505500</v>
      </c>
      <c r="I45" s="24"/>
      <c r="J45" s="24"/>
    </row>
    <row r="46" spans="1:10" ht="68.25" customHeight="1">
      <c r="A46" s="61" t="s">
        <v>443</v>
      </c>
      <c r="B46" s="61" t="s">
        <v>444</v>
      </c>
      <c r="C46" s="62" t="s">
        <v>16</v>
      </c>
      <c r="D46" s="62" t="s">
        <v>445</v>
      </c>
      <c r="E46" s="27" t="s">
        <v>523</v>
      </c>
      <c r="F46" s="25">
        <v>320000</v>
      </c>
      <c r="G46" s="25"/>
      <c r="H46" s="25">
        <f aca="true" t="shared" si="3" ref="H46:H52">F46+G46</f>
        <v>320000</v>
      </c>
      <c r="I46" s="26"/>
      <c r="J46" s="26"/>
    </row>
    <row r="47" spans="1:10" ht="47.25">
      <c r="A47" s="61" t="s">
        <v>450</v>
      </c>
      <c r="B47" s="61" t="s">
        <v>451</v>
      </c>
      <c r="C47" s="62" t="s">
        <v>184</v>
      </c>
      <c r="D47" s="62" t="s">
        <v>452</v>
      </c>
      <c r="E47" s="27" t="s">
        <v>522</v>
      </c>
      <c r="F47" s="25"/>
      <c r="G47" s="25">
        <v>400000</v>
      </c>
      <c r="H47" s="25">
        <f t="shared" si="3"/>
        <v>400000</v>
      </c>
      <c r="I47" s="26"/>
      <c r="J47" s="26"/>
    </row>
    <row r="48" spans="1:10" ht="31.5">
      <c r="A48" s="61" t="s">
        <v>456</v>
      </c>
      <c r="B48" s="61" t="s">
        <v>457</v>
      </c>
      <c r="C48" s="62" t="s">
        <v>458</v>
      </c>
      <c r="D48" s="62" t="s">
        <v>459</v>
      </c>
      <c r="E48" s="27" t="s">
        <v>524</v>
      </c>
      <c r="F48" s="25">
        <v>2730000</v>
      </c>
      <c r="G48" s="25">
        <v>1000000</v>
      </c>
      <c r="H48" s="25">
        <f t="shared" si="3"/>
        <v>3730000</v>
      </c>
      <c r="I48" s="26"/>
      <c r="J48" s="26"/>
    </row>
    <row r="49" spans="1:8" s="37" customFormat="1" ht="18.75">
      <c r="A49" s="61" t="s">
        <v>466</v>
      </c>
      <c r="B49" s="61" t="s">
        <v>467</v>
      </c>
      <c r="C49" s="62" t="s">
        <v>94</v>
      </c>
      <c r="D49" s="62" t="s">
        <v>50</v>
      </c>
      <c r="E49" s="35"/>
      <c r="F49" s="36"/>
      <c r="G49" s="36">
        <v>55500</v>
      </c>
      <c r="H49" s="25">
        <f t="shared" si="3"/>
        <v>55500</v>
      </c>
    </row>
    <row r="50" spans="1:10" s="2" customFormat="1" ht="18.75">
      <c r="A50" s="158"/>
      <c r="B50" s="28"/>
      <c r="C50" s="29"/>
      <c r="D50" s="12" t="s">
        <v>516</v>
      </c>
      <c r="E50" s="12"/>
      <c r="F50" s="23">
        <f>F51+F52</f>
        <v>700000</v>
      </c>
      <c r="G50" s="23">
        <f>G51+G52</f>
        <v>0</v>
      </c>
      <c r="H50" s="23">
        <f>H51+H52</f>
        <v>700000</v>
      </c>
      <c r="I50" s="24"/>
      <c r="J50" s="24"/>
    </row>
    <row r="51" spans="1:10" ht="31.5">
      <c r="A51" s="61" t="s">
        <v>473</v>
      </c>
      <c r="B51" s="61" t="s">
        <v>474</v>
      </c>
      <c r="C51" s="62" t="s">
        <v>85</v>
      </c>
      <c r="D51" s="62" t="s">
        <v>475</v>
      </c>
      <c r="E51" s="27" t="s">
        <v>517</v>
      </c>
      <c r="F51" s="25">
        <v>475000</v>
      </c>
      <c r="G51" s="25"/>
      <c r="H51" s="25">
        <f>F51+G51</f>
        <v>475000</v>
      </c>
      <c r="I51" s="26"/>
      <c r="J51" s="26"/>
    </row>
    <row r="52" spans="1:10" ht="18.75">
      <c r="A52" s="61" t="s">
        <v>476</v>
      </c>
      <c r="B52" s="61" t="s">
        <v>477</v>
      </c>
      <c r="C52" s="62" t="s">
        <v>4</v>
      </c>
      <c r="D52" s="62" t="s">
        <v>478</v>
      </c>
      <c r="E52" s="27" t="s">
        <v>518</v>
      </c>
      <c r="F52" s="25">
        <v>225000</v>
      </c>
      <c r="G52" s="25"/>
      <c r="H52" s="25">
        <f t="shared" si="3"/>
        <v>225000</v>
      </c>
      <c r="I52" s="26"/>
      <c r="J52" s="26"/>
    </row>
    <row r="53" spans="1:8" s="2" customFormat="1" ht="18.75">
      <c r="A53" s="158"/>
      <c r="B53" s="196" t="s">
        <v>18</v>
      </c>
      <c r="C53" s="196"/>
      <c r="D53" s="196"/>
      <c r="E53" s="196"/>
      <c r="F53" s="23">
        <f>F12+F14+F17+F26+F36+F38+F45+F50</f>
        <v>20607968</v>
      </c>
      <c r="G53" s="23">
        <f>G12+G14+G17+G26+G36+G38+G45+G50</f>
        <v>3010046</v>
      </c>
      <c r="H53" s="23">
        <f>H12+H14+H17+H26+H36+H38+H45+H50</f>
        <v>23618014</v>
      </c>
    </row>
    <row r="54" spans="2:8" ht="18.75">
      <c r="B54" s="30"/>
      <c r="C54" s="30"/>
      <c r="D54" s="30"/>
      <c r="E54" s="30"/>
      <c r="F54" s="30"/>
      <c r="G54" s="31"/>
      <c r="H54" s="32"/>
    </row>
    <row r="56" spans="2:9" ht="18.75">
      <c r="B56" s="33"/>
      <c r="C56" s="33"/>
      <c r="D56" s="33"/>
      <c r="E56" s="33"/>
      <c r="F56" s="33"/>
      <c r="G56" s="33"/>
      <c r="H56" s="33"/>
      <c r="I56" s="18"/>
    </row>
    <row r="57" spans="2:10" ht="18.75">
      <c r="B57" s="3" t="s">
        <v>96</v>
      </c>
      <c r="C57" s="10"/>
      <c r="E57" s="3" t="s">
        <v>97</v>
      </c>
      <c r="F57" s="10"/>
      <c r="H57" s="8"/>
      <c r="I57" s="8"/>
      <c r="J57" s="8"/>
    </row>
    <row r="58" spans="2:8" ht="18.75">
      <c r="B58" s="34"/>
      <c r="C58" s="34"/>
      <c r="D58" s="34"/>
      <c r="E58" s="34"/>
      <c r="F58" s="34"/>
      <c r="G58" s="34"/>
      <c r="H58" s="18"/>
    </row>
    <row r="59" spans="2:8" ht="18.75">
      <c r="B59" s="34"/>
      <c r="C59" s="34"/>
      <c r="D59" s="34"/>
      <c r="E59" s="34"/>
      <c r="F59" s="34"/>
      <c r="G59" s="34"/>
      <c r="H59" s="18"/>
    </row>
    <row r="60" spans="2:8" ht="18.75">
      <c r="B60" s="34"/>
      <c r="C60" s="34"/>
      <c r="D60" s="34"/>
      <c r="E60" s="34"/>
      <c r="F60" s="34"/>
      <c r="G60" s="34"/>
      <c r="H60" s="18"/>
    </row>
    <row r="61" spans="2:8" ht="18.75">
      <c r="B61" s="34"/>
      <c r="C61" s="34"/>
      <c r="D61" s="34"/>
      <c r="E61" s="34"/>
      <c r="F61" s="34"/>
      <c r="G61" s="34"/>
      <c r="H61" s="18"/>
    </row>
    <row r="62" spans="2:8" ht="18.75">
      <c r="B62" s="34"/>
      <c r="C62" s="34"/>
      <c r="D62" s="34"/>
      <c r="E62" s="34"/>
      <c r="F62" s="34"/>
      <c r="G62" s="34"/>
      <c r="H62" s="18"/>
    </row>
    <row r="63" spans="2:8" ht="18.75">
      <c r="B63" s="34"/>
      <c r="C63" s="34"/>
      <c r="D63" s="34"/>
      <c r="E63" s="34"/>
      <c r="F63" s="34"/>
      <c r="G63" s="34"/>
      <c r="H63" s="18"/>
    </row>
    <row r="64" spans="2:8" ht="18.75">
      <c r="B64" s="34"/>
      <c r="C64" s="34"/>
      <c r="D64" s="34"/>
      <c r="E64" s="34"/>
      <c r="F64" s="34"/>
      <c r="G64" s="34"/>
      <c r="H64" s="18"/>
    </row>
    <row r="65" spans="2:8" ht="18.75">
      <c r="B65" s="34"/>
      <c r="C65" s="34"/>
      <c r="D65" s="34"/>
      <c r="E65" s="34"/>
      <c r="F65" s="34"/>
      <c r="G65" s="34"/>
      <c r="H65" s="18"/>
    </row>
    <row r="66" spans="2:8" ht="18.75">
      <c r="B66" s="34"/>
      <c r="C66" s="34"/>
      <c r="D66" s="34"/>
      <c r="E66" s="34"/>
      <c r="F66" s="34"/>
      <c r="G66" s="34"/>
      <c r="H66" s="18"/>
    </row>
    <row r="67" spans="2:8" ht="18.75">
      <c r="B67" s="34"/>
      <c r="C67" s="34"/>
      <c r="D67" s="34"/>
      <c r="E67" s="34"/>
      <c r="F67" s="34"/>
      <c r="G67" s="34"/>
      <c r="H67" s="18"/>
    </row>
    <row r="68" spans="2:8" ht="18.75">
      <c r="B68" s="34"/>
      <c r="C68" s="34"/>
      <c r="D68" s="34"/>
      <c r="E68" s="34"/>
      <c r="F68" s="34"/>
      <c r="G68" s="34"/>
      <c r="H68" s="18"/>
    </row>
    <row r="69" spans="2:8" ht="18.75">
      <c r="B69" s="34"/>
      <c r="C69" s="34"/>
      <c r="D69" s="34"/>
      <c r="E69" s="34"/>
      <c r="F69" s="34"/>
      <c r="G69" s="34"/>
      <c r="H69" s="18"/>
    </row>
    <row r="70" spans="2:8" ht="18.75">
      <c r="B70" s="34"/>
      <c r="C70" s="34"/>
      <c r="D70" s="34"/>
      <c r="E70" s="34"/>
      <c r="F70" s="34"/>
      <c r="G70" s="34"/>
      <c r="H70" s="18"/>
    </row>
    <row r="71" spans="2:8" ht="18.75">
      <c r="B71" s="34"/>
      <c r="C71" s="34"/>
      <c r="D71" s="34"/>
      <c r="E71" s="34"/>
      <c r="F71" s="34"/>
      <c r="G71" s="34"/>
      <c r="H71" s="18"/>
    </row>
    <row r="72" spans="2:8" ht="18.75">
      <c r="B72" s="34"/>
      <c r="C72" s="34"/>
      <c r="D72" s="34"/>
      <c r="E72" s="34"/>
      <c r="F72" s="34"/>
      <c r="G72" s="34"/>
      <c r="H72" s="18"/>
    </row>
    <row r="73" spans="2:8" ht="18.75">
      <c r="B73" s="34"/>
      <c r="C73" s="34"/>
      <c r="D73" s="34"/>
      <c r="E73" s="34"/>
      <c r="F73" s="34"/>
      <c r="G73" s="34"/>
      <c r="H73" s="18"/>
    </row>
    <row r="74" spans="2:8" ht="18.75">
      <c r="B74" s="34"/>
      <c r="C74" s="34"/>
      <c r="D74" s="34"/>
      <c r="E74" s="34"/>
      <c r="F74" s="34"/>
      <c r="G74" s="34"/>
      <c r="H74" s="18"/>
    </row>
    <row r="75" spans="2:8" ht="18.75">
      <c r="B75" s="34"/>
      <c r="C75" s="34"/>
      <c r="D75" s="34"/>
      <c r="E75" s="34"/>
      <c r="F75" s="34"/>
      <c r="G75" s="34"/>
      <c r="H75" s="18"/>
    </row>
    <row r="76" spans="2:8" ht="18.75">
      <c r="B76" s="34"/>
      <c r="C76" s="34"/>
      <c r="D76" s="34"/>
      <c r="E76" s="34"/>
      <c r="F76" s="34"/>
      <c r="G76" s="34"/>
      <c r="H76" s="18"/>
    </row>
    <row r="77" spans="2:8" ht="18.75">
      <c r="B77" s="34"/>
      <c r="C77" s="34"/>
      <c r="D77" s="34"/>
      <c r="E77" s="34"/>
      <c r="F77" s="34"/>
      <c r="G77" s="34"/>
      <c r="H77" s="18"/>
    </row>
    <row r="78" spans="2:8" ht="18.75">
      <c r="B78" s="34"/>
      <c r="C78" s="34"/>
      <c r="D78" s="34"/>
      <c r="E78" s="34"/>
      <c r="F78" s="34"/>
      <c r="G78" s="34"/>
      <c r="H78" s="18"/>
    </row>
    <row r="79" spans="2:8" ht="18.75">
      <c r="B79" s="34"/>
      <c r="C79" s="34"/>
      <c r="D79" s="34"/>
      <c r="E79" s="34"/>
      <c r="F79" s="34"/>
      <c r="G79" s="34"/>
      <c r="H79" s="18"/>
    </row>
    <row r="80" spans="2:8" ht="18.75">
      <c r="B80" s="34"/>
      <c r="C80" s="34"/>
      <c r="D80" s="34"/>
      <c r="E80" s="34"/>
      <c r="F80" s="34"/>
      <c r="G80" s="34"/>
      <c r="H80" s="18"/>
    </row>
    <row r="81" spans="2:8" ht="18.75">
      <c r="B81" s="34"/>
      <c r="C81" s="34"/>
      <c r="D81" s="34"/>
      <c r="E81" s="34"/>
      <c r="F81" s="34"/>
      <c r="G81" s="34"/>
      <c r="H81" s="18"/>
    </row>
    <row r="82" spans="2:8" ht="18.75">
      <c r="B82" s="34"/>
      <c r="C82" s="34"/>
      <c r="D82" s="34"/>
      <c r="E82" s="34"/>
      <c r="F82" s="34"/>
      <c r="G82" s="34"/>
      <c r="H82" s="18"/>
    </row>
    <row r="83" spans="2:8" ht="18.75">
      <c r="B83" s="34"/>
      <c r="C83" s="34"/>
      <c r="D83" s="34"/>
      <c r="E83" s="34"/>
      <c r="F83" s="34"/>
      <c r="G83" s="34"/>
      <c r="H83" s="18"/>
    </row>
    <row r="84" spans="2:8" ht="18.75">
      <c r="B84" s="34"/>
      <c r="C84" s="34"/>
      <c r="D84" s="34"/>
      <c r="E84" s="34"/>
      <c r="F84" s="34"/>
      <c r="G84" s="34"/>
      <c r="H84" s="18"/>
    </row>
    <row r="85" spans="2:8" ht="18.75">
      <c r="B85" s="34"/>
      <c r="C85" s="34"/>
      <c r="D85" s="34"/>
      <c r="E85" s="34"/>
      <c r="F85" s="34"/>
      <c r="G85" s="34"/>
      <c r="H85" s="18"/>
    </row>
    <row r="86" spans="2:8" ht="18.75">
      <c r="B86" s="34"/>
      <c r="C86" s="34"/>
      <c r="D86" s="34"/>
      <c r="E86" s="34"/>
      <c r="F86" s="34"/>
      <c r="G86" s="34"/>
      <c r="H86" s="18"/>
    </row>
    <row r="87" spans="2:8" ht="18.75">
      <c r="B87" s="34"/>
      <c r="C87" s="34"/>
      <c r="D87" s="34"/>
      <c r="E87" s="34"/>
      <c r="F87" s="34"/>
      <c r="G87" s="34"/>
      <c r="H87" s="18"/>
    </row>
    <row r="88" spans="2:8" ht="18.75">
      <c r="B88" s="34"/>
      <c r="C88" s="34"/>
      <c r="D88" s="34"/>
      <c r="E88" s="34"/>
      <c r="F88" s="34"/>
      <c r="G88" s="34"/>
      <c r="H88" s="18"/>
    </row>
    <row r="89" spans="2:8" ht="18.75">
      <c r="B89" s="34"/>
      <c r="C89" s="34"/>
      <c r="D89" s="34"/>
      <c r="E89" s="34"/>
      <c r="F89" s="34"/>
      <c r="G89" s="34"/>
      <c r="H89" s="18"/>
    </row>
    <row r="90" spans="2:8" ht="18.75">
      <c r="B90" s="34"/>
      <c r="C90" s="34"/>
      <c r="D90" s="34"/>
      <c r="E90" s="34"/>
      <c r="F90" s="34"/>
      <c r="G90" s="34"/>
      <c r="H90" s="18"/>
    </row>
    <row r="91" spans="2:8" ht="18.75">
      <c r="B91" s="34"/>
      <c r="C91" s="34"/>
      <c r="D91" s="34"/>
      <c r="E91" s="34"/>
      <c r="F91" s="34"/>
      <c r="G91" s="34"/>
      <c r="H91" s="18"/>
    </row>
    <row r="92" spans="2:8" ht="18.75">
      <c r="B92" s="34"/>
      <c r="C92" s="34"/>
      <c r="D92" s="34"/>
      <c r="E92" s="34"/>
      <c r="F92" s="34"/>
      <c r="G92" s="34"/>
      <c r="H92" s="18"/>
    </row>
    <row r="93" spans="2:8" ht="18.75">
      <c r="B93" s="34"/>
      <c r="C93" s="34"/>
      <c r="D93" s="34"/>
      <c r="E93" s="34"/>
      <c r="F93" s="34"/>
      <c r="G93" s="34"/>
      <c r="H93" s="18"/>
    </row>
    <row r="94" spans="2:8" ht="18.75">
      <c r="B94" s="34"/>
      <c r="C94" s="34"/>
      <c r="D94" s="34"/>
      <c r="E94" s="34"/>
      <c r="F94" s="34"/>
      <c r="G94" s="34"/>
      <c r="H94" s="18"/>
    </row>
    <row r="95" spans="2:8" ht="18.75">
      <c r="B95" s="34"/>
      <c r="C95" s="34"/>
      <c r="D95" s="34"/>
      <c r="E95" s="34"/>
      <c r="F95" s="34"/>
      <c r="G95" s="34"/>
      <c r="H95" s="18"/>
    </row>
    <row r="96" spans="2:8" ht="18.75">
      <c r="B96" s="18"/>
      <c r="C96" s="18"/>
      <c r="D96" s="18"/>
      <c r="E96" s="18"/>
      <c r="F96" s="18"/>
      <c r="G96" s="18"/>
      <c r="H96" s="18"/>
    </row>
    <row r="97" spans="2:8" ht="18.75">
      <c r="B97" s="18"/>
      <c r="C97" s="18"/>
      <c r="D97" s="18"/>
      <c r="E97" s="18"/>
      <c r="F97" s="18"/>
      <c r="G97" s="18"/>
      <c r="H97" s="18"/>
    </row>
    <row r="98" spans="2:8" ht="18.75">
      <c r="B98" s="18"/>
      <c r="C98" s="18"/>
      <c r="D98" s="18"/>
      <c r="E98" s="18"/>
      <c r="F98" s="18"/>
      <c r="G98" s="18"/>
      <c r="H98" s="18"/>
    </row>
    <row r="99" spans="2:8" ht="18.75">
      <c r="B99" s="18"/>
      <c r="C99" s="18"/>
      <c r="D99" s="18"/>
      <c r="E99" s="18"/>
      <c r="F99" s="18"/>
      <c r="G99" s="18"/>
      <c r="H99" s="18"/>
    </row>
    <row r="100" spans="2:8" ht="18.75">
      <c r="B100" s="18"/>
      <c r="C100" s="18"/>
      <c r="D100" s="18"/>
      <c r="E100" s="18"/>
      <c r="F100" s="18"/>
      <c r="G100" s="18"/>
      <c r="H100" s="18"/>
    </row>
    <row r="101" spans="2:8" ht="18.75">
      <c r="B101" s="18"/>
      <c r="C101" s="18"/>
      <c r="D101" s="18"/>
      <c r="E101" s="18"/>
      <c r="F101" s="18"/>
      <c r="G101" s="18"/>
      <c r="H101" s="18"/>
    </row>
    <row r="102" spans="2:8" ht="18.75">
      <c r="B102" s="18"/>
      <c r="C102" s="18"/>
      <c r="D102" s="18"/>
      <c r="E102" s="18"/>
      <c r="F102" s="18"/>
      <c r="G102" s="18"/>
      <c r="H102" s="18"/>
    </row>
    <row r="103" spans="2:8" ht="18.75">
      <c r="B103" s="18"/>
      <c r="C103" s="18"/>
      <c r="D103" s="18"/>
      <c r="E103" s="18"/>
      <c r="F103" s="18"/>
      <c r="G103" s="18"/>
      <c r="H103" s="18"/>
    </row>
    <row r="104" spans="2:8" ht="18.75">
      <c r="B104" s="18"/>
      <c r="C104" s="18"/>
      <c r="D104" s="18"/>
      <c r="E104" s="18"/>
      <c r="F104" s="18"/>
      <c r="G104" s="18"/>
      <c r="H104" s="18"/>
    </row>
    <row r="105" spans="2:8" ht="18.75">
      <c r="B105" s="18"/>
      <c r="C105" s="18"/>
      <c r="D105" s="18"/>
      <c r="E105" s="18"/>
      <c r="F105" s="18"/>
      <c r="G105" s="18"/>
      <c r="H105" s="18"/>
    </row>
    <row r="106" spans="2:8" ht="18.75">
      <c r="B106" s="18"/>
      <c r="C106" s="18"/>
      <c r="D106" s="18"/>
      <c r="E106" s="18"/>
      <c r="F106" s="18"/>
      <c r="G106" s="18"/>
      <c r="H106" s="18"/>
    </row>
    <row r="107" spans="2:8" ht="18.75">
      <c r="B107" s="18"/>
      <c r="C107" s="18"/>
      <c r="D107" s="18"/>
      <c r="E107" s="18"/>
      <c r="F107" s="18"/>
      <c r="G107" s="18"/>
      <c r="H107" s="18"/>
    </row>
    <row r="108" spans="2:8" ht="18.75">
      <c r="B108" s="18"/>
      <c r="C108" s="18"/>
      <c r="D108" s="18"/>
      <c r="E108" s="18"/>
      <c r="F108" s="18"/>
      <c r="G108" s="18"/>
      <c r="H108" s="18"/>
    </row>
    <row r="109" spans="2:8" ht="18.75">
      <c r="B109" s="18"/>
      <c r="C109" s="18"/>
      <c r="D109" s="18"/>
      <c r="E109" s="18"/>
      <c r="F109" s="18"/>
      <c r="G109" s="18"/>
      <c r="H109" s="18"/>
    </row>
    <row r="110" spans="2:8" ht="18.75">
      <c r="B110" s="18"/>
      <c r="C110" s="18"/>
      <c r="D110" s="18"/>
      <c r="E110" s="18"/>
      <c r="F110" s="18"/>
      <c r="G110" s="18"/>
      <c r="H110" s="18"/>
    </row>
    <row r="111" spans="2:8" ht="18.75">
      <c r="B111" s="18"/>
      <c r="C111" s="18"/>
      <c r="D111" s="18"/>
      <c r="E111" s="18"/>
      <c r="F111" s="18"/>
      <c r="G111" s="18"/>
      <c r="H111" s="18"/>
    </row>
    <row r="112" spans="2:8" ht="18.75">
      <c r="B112" s="18"/>
      <c r="C112" s="18"/>
      <c r="D112" s="18"/>
      <c r="E112" s="18"/>
      <c r="F112" s="18"/>
      <c r="G112" s="18"/>
      <c r="H112" s="18"/>
    </row>
    <row r="113" spans="2:8" ht="18.75">
      <c r="B113" s="18"/>
      <c r="C113" s="18"/>
      <c r="D113" s="18"/>
      <c r="E113" s="18"/>
      <c r="F113" s="18"/>
      <c r="G113" s="18"/>
      <c r="H113" s="18"/>
    </row>
    <row r="114" spans="2:8" ht="18.75">
      <c r="B114" s="18"/>
      <c r="C114" s="18"/>
      <c r="D114" s="18"/>
      <c r="E114" s="18"/>
      <c r="F114" s="18"/>
      <c r="G114" s="18"/>
      <c r="H114" s="18"/>
    </row>
    <row r="115" spans="2:8" ht="18.75">
      <c r="B115" s="18"/>
      <c r="C115" s="18"/>
      <c r="D115" s="18"/>
      <c r="E115" s="18"/>
      <c r="F115" s="18"/>
      <c r="G115" s="18"/>
      <c r="H115" s="18"/>
    </row>
    <row r="116" spans="2:8" ht="18.75">
      <c r="B116" s="18"/>
      <c r="C116" s="18"/>
      <c r="D116" s="18"/>
      <c r="E116" s="18"/>
      <c r="F116" s="18"/>
      <c r="G116" s="18"/>
      <c r="H116" s="18"/>
    </row>
    <row r="117" spans="2:8" ht="18.75">
      <c r="B117" s="18"/>
      <c r="C117" s="18"/>
      <c r="D117" s="18"/>
      <c r="E117" s="18"/>
      <c r="F117" s="18"/>
      <c r="G117" s="18"/>
      <c r="H117" s="18"/>
    </row>
    <row r="118" spans="2:8" ht="18.75">
      <c r="B118" s="18"/>
      <c r="C118" s="18"/>
      <c r="D118" s="18"/>
      <c r="E118" s="18"/>
      <c r="F118" s="18"/>
      <c r="G118" s="18"/>
      <c r="H118" s="18"/>
    </row>
    <row r="119" spans="2:8" ht="18.75">
      <c r="B119" s="18"/>
      <c r="C119" s="18"/>
      <c r="D119" s="18"/>
      <c r="E119" s="18"/>
      <c r="F119" s="18"/>
      <c r="G119" s="18"/>
      <c r="H119" s="18"/>
    </row>
    <row r="120" spans="2:8" ht="18.75">
      <c r="B120" s="18"/>
      <c r="C120" s="18"/>
      <c r="D120" s="18"/>
      <c r="E120" s="18"/>
      <c r="F120" s="18"/>
      <c r="G120" s="18"/>
      <c r="H120" s="18"/>
    </row>
    <row r="121" spans="2:8" ht="18.75">
      <c r="B121" s="18"/>
      <c r="C121" s="18"/>
      <c r="D121" s="18"/>
      <c r="E121" s="18"/>
      <c r="F121" s="18"/>
      <c r="G121" s="18"/>
      <c r="H121" s="18"/>
    </row>
    <row r="122" spans="2:8" ht="18.75">
      <c r="B122" s="18"/>
      <c r="C122" s="18"/>
      <c r="D122" s="18"/>
      <c r="E122" s="18"/>
      <c r="F122" s="18"/>
      <c r="G122" s="18"/>
      <c r="H122" s="18"/>
    </row>
    <row r="123" spans="2:8" ht="18.75">
      <c r="B123" s="18"/>
      <c r="C123" s="18"/>
      <c r="D123" s="18"/>
      <c r="E123" s="18"/>
      <c r="F123" s="18"/>
      <c r="G123" s="18"/>
      <c r="H123" s="18"/>
    </row>
    <row r="124" spans="2:8" ht="18.75">
      <c r="B124" s="18"/>
      <c r="C124" s="18"/>
      <c r="D124" s="18"/>
      <c r="E124" s="18"/>
      <c r="F124" s="18"/>
      <c r="G124" s="18"/>
      <c r="H124" s="18"/>
    </row>
    <row r="125" spans="2:8" ht="18.75">
      <c r="B125" s="18"/>
      <c r="C125" s="18"/>
      <c r="D125" s="18"/>
      <c r="E125" s="18"/>
      <c r="F125" s="18"/>
      <c r="G125" s="18"/>
      <c r="H125" s="18"/>
    </row>
    <row r="126" spans="2:8" ht="18.75">
      <c r="B126" s="18"/>
      <c r="C126" s="18"/>
      <c r="D126" s="18"/>
      <c r="E126" s="18"/>
      <c r="F126" s="18"/>
      <c r="G126" s="18"/>
      <c r="H126" s="18"/>
    </row>
    <row r="127" spans="2:8" ht="18.75">
      <c r="B127" s="18"/>
      <c r="C127" s="18"/>
      <c r="D127" s="18"/>
      <c r="E127" s="18"/>
      <c r="F127" s="18"/>
      <c r="G127" s="18"/>
      <c r="H127" s="18"/>
    </row>
    <row r="128" spans="2:8" ht="18.75">
      <c r="B128" s="18"/>
      <c r="C128" s="18"/>
      <c r="D128" s="18"/>
      <c r="E128" s="18"/>
      <c r="F128" s="18"/>
      <c r="G128" s="18"/>
      <c r="H128" s="18"/>
    </row>
    <row r="129" spans="2:8" ht="18.75">
      <c r="B129" s="18"/>
      <c r="C129" s="18"/>
      <c r="D129" s="18"/>
      <c r="E129" s="18"/>
      <c r="F129" s="18"/>
      <c r="G129" s="18"/>
      <c r="H129" s="18"/>
    </row>
    <row r="130" spans="2:8" ht="18.75">
      <c r="B130" s="18"/>
      <c r="C130" s="18"/>
      <c r="D130" s="18"/>
      <c r="E130" s="18"/>
      <c r="F130" s="18"/>
      <c r="G130" s="18"/>
      <c r="H130" s="18"/>
    </row>
    <row r="131" spans="2:8" ht="18.75">
      <c r="B131" s="18"/>
      <c r="C131" s="18"/>
      <c r="D131" s="18"/>
      <c r="E131" s="18"/>
      <c r="F131" s="18"/>
      <c r="G131" s="18"/>
      <c r="H131" s="18"/>
    </row>
    <row r="132" spans="2:8" ht="18.75">
      <c r="B132" s="18"/>
      <c r="C132" s="18"/>
      <c r="D132" s="18"/>
      <c r="E132" s="18"/>
      <c r="F132" s="18"/>
      <c r="G132" s="18"/>
      <c r="H132" s="18"/>
    </row>
    <row r="133" spans="2:8" ht="18.75">
      <c r="B133" s="18"/>
      <c r="C133" s="18"/>
      <c r="D133" s="18"/>
      <c r="E133" s="18"/>
      <c r="F133" s="18"/>
      <c r="G133" s="18"/>
      <c r="H133" s="18"/>
    </row>
    <row r="134" spans="2:8" ht="18.75">
      <c r="B134" s="18"/>
      <c r="C134" s="18"/>
      <c r="D134" s="18"/>
      <c r="E134" s="18"/>
      <c r="F134" s="18"/>
      <c r="G134" s="18"/>
      <c r="H134" s="18"/>
    </row>
    <row r="135" spans="2:8" ht="18.75">
      <c r="B135" s="18"/>
      <c r="C135" s="18"/>
      <c r="D135" s="18"/>
      <c r="E135" s="18"/>
      <c r="F135" s="18"/>
      <c r="G135" s="18"/>
      <c r="H135" s="18"/>
    </row>
    <row r="136" spans="2:8" ht="18.75">
      <c r="B136" s="18"/>
      <c r="C136" s="18"/>
      <c r="D136" s="18"/>
      <c r="E136" s="18"/>
      <c r="F136" s="18"/>
      <c r="G136" s="18"/>
      <c r="H136" s="18"/>
    </row>
    <row r="137" spans="2:8" ht="18.75">
      <c r="B137" s="18"/>
      <c r="C137" s="18"/>
      <c r="D137" s="18"/>
      <c r="E137" s="18"/>
      <c r="F137" s="18"/>
      <c r="G137" s="18"/>
      <c r="H137" s="18"/>
    </row>
    <row r="138" spans="2:8" ht="18.75">
      <c r="B138" s="18"/>
      <c r="C138" s="18"/>
      <c r="D138" s="18"/>
      <c r="E138" s="18"/>
      <c r="F138" s="18"/>
      <c r="G138" s="18"/>
      <c r="H138" s="18"/>
    </row>
    <row r="139" spans="2:8" ht="18.75">
      <c r="B139" s="18"/>
      <c r="C139" s="18"/>
      <c r="D139" s="18"/>
      <c r="E139" s="18"/>
      <c r="F139" s="18"/>
      <c r="G139" s="18"/>
      <c r="H139" s="18"/>
    </row>
    <row r="140" spans="2:8" ht="18.75">
      <c r="B140" s="18"/>
      <c r="C140" s="18"/>
      <c r="D140" s="18"/>
      <c r="E140" s="18"/>
      <c r="F140" s="18"/>
      <c r="G140" s="18"/>
      <c r="H140" s="18"/>
    </row>
    <row r="141" spans="2:8" ht="18.75">
      <c r="B141" s="18"/>
      <c r="C141" s="18"/>
      <c r="D141" s="18"/>
      <c r="E141" s="18"/>
      <c r="F141" s="18"/>
      <c r="G141" s="18"/>
      <c r="H141" s="18"/>
    </row>
    <row r="142" spans="2:8" ht="18.75">
      <c r="B142" s="18"/>
      <c r="C142" s="18"/>
      <c r="D142" s="18"/>
      <c r="E142" s="18"/>
      <c r="F142" s="18"/>
      <c r="G142" s="18"/>
      <c r="H142" s="18"/>
    </row>
    <row r="143" spans="2:8" ht="18.75">
      <c r="B143" s="18"/>
      <c r="C143" s="18"/>
      <c r="D143" s="18"/>
      <c r="E143" s="18"/>
      <c r="F143" s="18"/>
      <c r="G143" s="18"/>
      <c r="H143" s="18"/>
    </row>
    <row r="144" spans="2:8" ht="18.75">
      <c r="B144" s="18"/>
      <c r="C144" s="18"/>
      <c r="D144" s="18"/>
      <c r="E144" s="18"/>
      <c r="F144" s="18"/>
      <c r="G144" s="18"/>
      <c r="H144" s="18"/>
    </row>
    <row r="145" spans="2:8" ht="18.75">
      <c r="B145" s="18"/>
      <c r="C145" s="18"/>
      <c r="D145" s="18"/>
      <c r="E145" s="18"/>
      <c r="F145" s="18"/>
      <c r="G145" s="18"/>
      <c r="H145" s="18"/>
    </row>
    <row r="146" spans="2:8" ht="18.75">
      <c r="B146" s="18"/>
      <c r="C146" s="18"/>
      <c r="D146" s="18"/>
      <c r="E146" s="18"/>
      <c r="F146" s="18"/>
      <c r="G146" s="18"/>
      <c r="H146" s="18"/>
    </row>
    <row r="147" spans="2:8" ht="18.75">
      <c r="B147" s="18"/>
      <c r="C147" s="18"/>
      <c r="D147" s="18"/>
      <c r="E147" s="18"/>
      <c r="F147" s="18"/>
      <c r="G147" s="18"/>
      <c r="H147" s="18"/>
    </row>
    <row r="148" spans="2:8" ht="18.75">
      <c r="B148" s="18"/>
      <c r="C148" s="18"/>
      <c r="D148" s="18"/>
      <c r="E148" s="18"/>
      <c r="F148" s="18"/>
      <c r="G148" s="18"/>
      <c r="H148" s="18"/>
    </row>
    <row r="149" spans="2:8" ht="18.75">
      <c r="B149" s="18"/>
      <c r="C149" s="18"/>
      <c r="D149" s="18"/>
      <c r="E149" s="18"/>
      <c r="F149" s="18"/>
      <c r="G149" s="18"/>
      <c r="H149" s="18"/>
    </row>
    <row r="150" spans="2:8" ht="18.75">
      <c r="B150" s="18"/>
      <c r="C150" s="18"/>
      <c r="D150" s="18"/>
      <c r="E150" s="18"/>
      <c r="F150" s="18"/>
      <c r="G150" s="18"/>
      <c r="H150" s="18"/>
    </row>
    <row r="151" spans="2:8" ht="18.75">
      <c r="B151" s="18"/>
      <c r="C151" s="18"/>
      <c r="D151" s="18"/>
      <c r="E151" s="18"/>
      <c r="F151" s="18"/>
      <c r="G151" s="18"/>
      <c r="H151" s="18"/>
    </row>
    <row r="152" spans="2:8" ht="18.75">
      <c r="B152" s="18"/>
      <c r="C152" s="18"/>
      <c r="D152" s="18"/>
      <c r="E152" s="18"/>
      <c r="F152" s="18"/>
      <c r="G152" s="18"/>
      <c r="H152" s="18"/>
    </row>
    <row r="153" spans="2:8" ht="18.75">
      <c r="B153" s="18"/>
      <c r="C153" s="18"/>
      <c r="D153" s="18"/>
      <c r="E153" s="18"/>
      <c r="F153" s="18"/>
      <c r="G153" s="18"/>
      <c r="H153" s="18"/>
    </row>
    <row r="154" spans="2:8" ht="18.75">
      <c r="B154" s="18"/>
      <c r="C154" s="18"/>
      <c r="D154" s="18"/>
      <c r="E154" s="18"/>
      <c r="F154" s="18"/>
      <c r="G154" s="18"/>
      <c r="H154" s="18"/>
    </row>
    <row r="155" spans="2:8" ht="18.75">
      <c r="B155" s="18"/>
      <c r="C155" s="18"/>
      <c r="D155" s="18"/>
      <c r="E155" s="18"/>
      <c r="F155" s="18"/>
      <c r="G155" s="18"/>
      <c r="H155" s="18"/>
    </row>
    <row r="156" spans="2:8" ht="18.75">
      <c r="B156" s="18"/>
      <c r="C156" s="18"/>
      <c r="D156" s="18"/>
      <c r="E156" s="18"/>
      <c r="F156" s="18"/>
      <c r="G156" s="18"/>
      <c r="H156" s="18"/>
    </row>
    <row r="157" spans="2:8" ht="18.75">
      <c r="B157" s="18"/>
      <c r="C157" s="18"/>
      <c r="D157" s="18"/>
      <c r="E157" s="18"/>
      <c r="F157" s="18"/>
      <c r="G157" s="18"/>
      <c r="H157" s="18"/>
    </row>
    <row r="158" spans="2:8" ht="18.75">
      <c r="B158" s="18"/>
      <c r="C158" s="18"/>
      <c r="D158" s="18"/>
      <c r="E158" s="18"/>
      <c r="F158" s="18"/>
      <c r="G158" s="18"/>
      <c r="H158" s="18"/>
    </row>
    <row r="159" spans="2:8" ht="18.75">
      <c r="B159" s="18"/>
      <c r="C159" s="18"/>
      <c r="D159" s="18"/>
      <c r="E159" s="18"/>
      <c r="F159" s="18"/>
      <c r="G159" s="18"/>
      <c r="H159" s="18"/>
    </row>
    <row r="160" spans="2:8" ht="18.75">
      <c r="B160" s="18"/>
      <c r="C160" s="18"/>
      <c r="D160" s="18"/>
      <c r="E160" s="18"/>
      <c r="F160" s="18"/>
      <c r="G160" s="18"/>
      <c r="H160" s="18"/>
    </row>
    <row r="161" spans="2:8" ht="18.75">
      <c r="B161" s="18"/>
      <c r="C161" s="18"/>
      <c r="D161" s="18"/>
      <c r="E161" s="18"/>
      <c r="F161" s="18"/>
      <c r="G161" s="18"/>
      <c r="H161" s="18"/>
    </row>
    <row r="162" spans="2:8" ht="18.75">
      <c r="B162" s="18"/>
      <c r="C162" s="18"/>
      <c r="D162" s="18"/>
      <c r="E162" s="18"/>
      <c r="F162" s="18"/>
      <c r="G162" s="18"/>
      <c r="H162" s="18"/>
    </row>
    <row r="163" spans="2:8" ht="18.75">
      <c r="B163" s="18"/>
      <c r="C163" s="18"/>
      <c r="D163" s="18"/>
      <c r="E163" s="18"/>
      <c r="F163" s="18"/>
      <c r="G163" s="18"/>
      <c r="H163" s="18"/>
    </row>
    <row r="164" spans="2:8" ht="18.75">
      <c r="B164" s="18"/>
      <c r="C164" s="18"/>
      <c r="D164" s="18"/>
      <c r="E164" s="18"/>
      <c r="F164" s="18"/>
      <c r="G164" s="18"/>
      <c r="H164" s="18"/>
    </row>
    <row r="165" spans="2:8" ht="18.75">
      <c r="B165" s="18"/>
      <c r="C165" s="18"/>
      <c r="D165" s="18"/>
      <c r="E165" s="18"/>
      <c r="F165" s="18"/>
      <c r="G165" s="18"/>
      <c r="H165" s="18"/>
    </row>
    <row r="166" spans="2:8" ht="18.75">
      <c r="B166" s="18"/>
      <c r="C166" s="18"/>
      <c r="D166" s="18"/>
      <c r="E166" s="18"/>
      <c r="F166" s="18"/>
      <c r="G166" s="18"/>
      <c r="H166" s="18"/>
    </row>
    <row r="167" spans="2:8" ht="18.75">
      <c r="B167" s="18"/>
      <c r="C167" s="18"/>
      <c r="D167" s="18"/>
      <c r="E167" s="18"/>
      <c r="F167" s="18"/>
      <c r="G167" s="18"/>
      <c r="H167" s="18"/>
    </row>
    <row r="168" spans="2:8" ht="18.75">
      <c r="B168" s="18"/>
      <c r="C168" s="18"/>
      <c r="D168" s="18"/>
      <c r="E168" s="18"/>
      <c r="F168" s="18"/>
      <c r="G168" s="18"/>
      <c r="H168" s="18"/>
    </row>
    <row r="169" spans="2:8" ht="18.75">
      <c r="B169" s="18"/>
      <c r="C169" s="18"/>
      <c r="D169" s="18"/>
      <c r="E169" s="18"/>
      <c r="F169" s="18"/>
      <c r="G169" s="18"/>
      <c r="H169" s="18"/>
    </row>
    <row r="170" spans="2:8" ht="18.75">
      <c r="B170" s="18"/>
      <c r="C170" s="18"/>
      <c r="D170" s="18"/>
      <c r="E170" s="18"/>
      <c r="F170" s="18"/>
      <c r="G170" s="18"/>
      <c r="H170" s="18"/>
    </row>
    <row r="171" spans="2:8" ht="18.75">
      <c r="B171" s="18"/>
      <c r="C171" s="18"/>
      <c r="D171" s="18"/>
      <c r="E171" s="18"/>
      <c r="F171" s="18"/>
      <c r="G171" s="18"/>
      <c r="H171" s="18"/>
    </row>
    <row r="172" spans="2:8" ht="18.75">
      <c r="B172" s="18"/>
      <c r="C172" s="18"/>
      <c r="D172" s="18"/>
      <c r="E172" s="18"/>
      <c r="F172" s="18"/>
      <c r="G172" s="18"/>
      <c r="H172" s="18"/>
    </row>
    <row r="173" spans="2:8" ht="18.75">
      <c r="B173" s="18"/>
      <c r="C173" s="18"/>
      <c r="D173" s="18"/>
      <c r="E173" s="18"/>
      <c r="F173" s="18"/>
      <c r="G173" s="18"/>
      <c r="H173" s="18"/>
    </row>
    <row r="174" spans="2:8" ht="18.75">
      <c r="B174" s="18"/>
      <c r="C174" s="18"/>
      <c r="D174" s="18"/>
      <c r="E174" s="18"/>
      <c r="F174" s="18"/>
      <c r="G174" s="18"/>
      <c r="H174" s="18"/>
    </row>
    <row r="175" spans="2:8" ht="18.75">
      <c r="B175" s="18"/>
      <c r="C175" s="18"/>
      <c r="D175" s="18"/>
      <c r="E175" s="18"/>
      <c r="F175" s="18"/>
      <c r="G175" s="18"/>
      <c r="H175" s="18"/>
    </row>
    <row r="176" spans="2:8" ht="18.75">
      <c r="B176" s="18"/>
      <c r="C176" s="18"/>
      <c r="D176" s="18"/>
      <c r="E176" s="18"/>
      <c r="F176" s="18"/>
      <c r="G176" s="18"/>
      <c r="H176" s="18"/>
    </row>
    <row r="177" spans="2:8" ht="18.75">
      <c r="B177" s="18"/>
      <c r="C177" s="18"/>
      <c r="D177" s="18"/>
      <c r="E177" s="18"/>
      <c r="F177" s="18"/>
      <c r="G177" s="18"/>
      <c r="H177" s="18"/>
    </row>
    <row r="178" spans="2:8" ht="18.75">
      <c r="B178" s="18"/>
      <c r="C178" s="18"/>
      <c r="D178" s="18"/>
      <c r="E178" s="18"/>
      <c r="F178" s="18"/>
      <c r="G178" s="18"/>
      <c r="H178" s="18"/>
    </row>
    <row r="179" spans="2:8" ht="18.75">
      <c r="B179" s="18"/>
      <c r="C179" s="18"/>
      <c r="D179" s="18"/>
      <c r="E179" s="18"/>
      <c r="F179" s="18"/>
      <c r="G179" s="18"/>
      <c r="H179" s="18"/>
    </row>
    <row r="180" spans="2:8" ht="18.75">
      <c r="B180" s="18"/>
      <c r="C180" s="18"/>
      <c r="D180" s="18"/>
      <c r="E180" s="18"/>
      <c r="F180" s="18"/>
      <c r="G180" s="18"/>
      <c r="H180" s="18"/>
    </row>
    <row r="181" spans="2:8" ht="18.75">
      <c r="B181" s="18"/>
      <c r="C181" s="18"/>
      <c r="D181" s="18"/>
      <c r="E181" s="18"/>
      <c r="F181" s="18"/>
      <c r="G181" s="18"/>
      <c r="H181" s="18"/>
    </row>
    <row r="182" spans="2:8" ht="18.75">
      <c r="B182" s="18"/>
      <c r="C182" s="18"/>
      <c r="D182" s="18"/>
      <c r="E182" s="18"/>
      <c r="F182" s="18"/>
      <c r="G182" s="18"/>
      <c r="H182" s="18"/>
    </row>
    <row r="183" spans="2:8" ht="18.75">
      <c r="B183" s="18"/>
      <c r="C183" s="18"/>
      <c r="D183" s="18"/>
      <c r="E183" s="18"/>
      <c r="F183" s="18"/>
      <c r="G183" s="18"/>
      <c r="H183" s="18"/>
    </row>
    <row r="184" spans="2:8" ht="18.75">
      <c r="B184" s="18"/>
      <c r="C184" s="18"/>
      <c r="D184" s="18"/>
      <c r="E184" s="18"/>
      <c r="F184" s="18"/>
      <c r="G184" s="18"/>
      <c r="H184" s="18"/>
    </row>
    <row r="185" spans="2:8" ht="18.75">
      <c r="B185" s="18"/>
      <c r="C185" s="18"/>
      <c r="D185" s="18"/>
      <c r="E185" s="18"/>
      <c r="F185" s="18"/>
      <c r="G185" s="18"/>
      <c r="H185" s="18"/>
    </row>
    <row r="186" spans="2:8" ht="18.75">
      <c r="B186" s="18"/>
      <c r="C186" s="18"/>
      <c r="D186" s="18"/>
      <c r="E186" s="18"/>
      <c r="F186" s="18"/>
      <c r="G186" s="18"/>
      <c r="H186" s="18"/>
    </row>
    <row r="187" spans="2:8" ht="18.75">
      <c r="B187" s="18"/>
      <c r="C187" s="18"/>
      <c r="D187" s="18"/>
      <c r="E187" s="18"/>
      <c r="F187" s="18"/>
      <c r="G187" s="18"/>
      <c r="H187" s="18"/>
    </row>
    <row r="188" spans="2:8" ht="18.75">
      <c r="B188" s="18"/>
      <c r="C188" s="18"/>
      <c r="D188" s="18"/>
      <c r="E188" s="18"/>
      <c r="F188" s="18"/>
      <c r="G188" s="18"/>
      <c r="H188" s="18"/>
    </row>
    <row r="189" spans="2:8" ht="18.75">
      <c r="B189" s="18"/>
      <c r="C189" s="18"/>
      <c r="D189" s="18"/>
      <c r="E189" s="18"/>
      <c r="F189" s="18"/>
      <c r="G189" s="18"/>
      <c r="H189" s="18"/>
    </row>
    <row r="190" spans="2:8" ht="18.75">
      <c r="B190" s="18"/>
      <c r="C190" s="18"/>
      <c r="D190" s="18"/>
      <c r="E190" s="18"/>
      <c r="F190" s="18"/>
      <c r="G190" s="18"/>
      <c r="H190" s="18"/>
    </row>
    <row r="191" spans="2:8" ht="18.75">
      <c r="B191" s="18"/>
      <c r="C191" s="18"/>
      <c r="D191" s="18"/>
      <c r="E191" s="18"/>
      <c r="F191" s="18"/>
      <c r="G191" s="18"/>
      <c r="H191" s="18"/>
    </row>
    <row r="192" spans="2:8" ht="18.75">
      <c r="B192" s="18"/>
      <c r="C192" s="18"/>
      <c r="D192" s="18"/>
      <c r="E192" s="18"/>
      <c r="F192" s="18"/>
      <c r="G192" s="18"/>
      <c r="H192" s="18"/>
    </row>
    <row r="193" spans="2:8" ht="18.75">
      <c r="B193" s="18"/>
      <c r="C193" s="18"/>
      <c r="D193" s="18"/>
      <c r="E193" s="18"/>
      <c r="F193" s="18"/>
      <c r="G193" s="18"/>
      <c r="H193" s="18"/>
    </row>
    <row r="194" spans="2:8" ht="18.75">
      <c r="B194" s="18"/>
      <c r="C194" s="18"/>
      <c r="D194" s="18"/>
      <c r="E194" s="18"/>
      <c r="F194" s="18"/>
      <c r="G194" s="18"/>
      <c r="H194" s="18"/>
    </row>
    <row r="195" spans="2:8" ht="18.75">
      <c r="B195" s="18"/>
      <c r="C195" s="18"/>
      <c r="D195" s="18"/>
      <c r="E195" s="18"/>
      <c r="F195" s="18"/>
      <c r="G195" s="18"/>
      <c r="H195" s="18"/>
    </row>
    <row r="196" spans="2:8" ht="18.75">
      <c r="B196" s="18"/>
      <c r="C196" s="18"/>
      <c r="D196" s="18"/>
      <c r="E196" s="18"/>
      <c r="F196" s="18"/>
      <c r="G196" s="18"/>
      <c r="H196" s="18"/>
    </row>
    <row r="197" spans="2:8" ht="18.75">
      <c r="B197" s="18"/>
      <c r="C197" s="18"/>
      <c r="D197" s="18"/>
      <c r="E197" s="18"/>
      <c r="F197" s="18"/>
      <c r="G197" s="18"/>
      <c r="H197" s="18"/>
    </row>
    <row r="198" spans="2:8" ht="18.75">
      <c r="B198" s="18"/>
      <c r="C198" s="18"/>
      <c r="D198" s="18"/>
      <c r="E198" s="18"/>
      <c r="F198" s="18"/>
      <c r="G198" s="18"/>
      <c r="H198" s="18"/>
    </row>
    <row r="199" spans="2:8" ht="18.75">
      <c r="B199" s="18"/>
      <c r="C199" s="18"/>
      <c r="D199" s="18"/>
      <c r="E199" s="18"/>
      <c r="F199" s="18"/>
      <c r="G199" s="18"/>
      <c r="H199" s="18"/>
    </row>
    <row r="200" spans="2:8" ht="18.75">
      <c r="B200" s="18"/>
      <c r="C200" s="18"/>
      <c r="D200" s="18"/>
      <c r="E200" s="18"/>
      <c r="F200" s="18"/>
      <c r="G200" s="18"/>
      <c r="H200" s="18"/>
    </row>
    <row r="201" spans="2:8" ht="18.75">
      <c r="B201" s="18"/>
      <c r="C201" s="18"/>
      <c r="D201" s="18"/>
      <c r="E201" s="18"/>
      <c r="F201" s="18"/>
      <c r="G201" s="18"/>
      <c r="H201" s="18"/>
    </row>
    <row r="202" spans="2:8" ht="18.75">
      <c r="B202" s="18"/>
      <c r="C202" s="18"/>
      <c r="D202" s="18"/>
      <c r="E202" s="18"/>
      <c r="F202" s="18"/>
      <c r="G202" s="18"/>
      <c r="H202" s="18"/>
    </row>
    <row r="203" spans="2:8" ht="18.75">
      <c r="B203" s="18"/>
      <c r="C203" s="18"/>
      <c r="D203" s="18"/>
      <c r="E203" s="18"/>
      <c r="F203" s="18"/>
      <c r="G203" s="18"/>
      <c r="H203" s="18"/>
    </row>
    <row r="204" spans="2:8" ht="18.75">
      <c r="B204" s="18"/>
      <c r="C204" s="18"/>
      <c r="D204" s="18"/>
      <c r="E204" s="18"/>
      <c r="F204" s="18"/>
      <c r="G204" s="18"/>
      <c r="H204" s="18"/>
    </row>
    <row r="205" spans="2:8" ht="18.75">
      <c r="B205" s="18"/>
      <c r="C205" s="18"/>
      <c r="D205" s="18"/>
      <c r="E205" s="18"/>
      <c r="F205" s="18"/>
      <c r="G205" s="18"/>
      <c r="H205" s="18"/>
    </row>
    <row r="206" spans="2:8" ht="18.75">
      <c r="B206" s="18"/>
      <c r="C206" s="18"/>
      <c r="D206" s="18"/>
      <c r="E206" s="18"/>
      <c r="F206" s="18"/>
      <c r="G206" s="18"/>
      <c r="H206" s="18"/>
    </row>
    <row r="207" spans="2:8" ht="18.75">
      <c r="B207" s="18"/>
      <c r="C207" s="18"/>
      <c r="D207" s="18"/>
      <c r="E207" s="18"/>
      <c r="F207" s="18"/>
      <c r="G207" s="18"/>
      <c r="H207" s="18"/>
    </row>
    <row r="208" spans="2:8" ht="18.75">
      <c r="B208" s="18"/>
      <c r="C208" s="18"/>
      <c r="D208" s="18"/>
      <c r="E208" s="18"/>
      <c r="F208" s="18"/>
      <c r="G208" s="18"/>
      <c r="H208" s="18"/>
    </row>
    <row r="209" spans="2:8" ht="18.75">
      <c r="B209" s="18"/>
      <c r="C209" s="18"/>
      <c r="D209" s="18"/>
      <c r="E209" s="18"/>
      <c r="F209" s="18"/>
      <c r="G209" s="18"/>
      <c r="H209" s="18"/>
    </row>
    <row r="210" spans="2:8" ht="18.75">
      <c r="B210" s="18"/>
      <c r="C210" s="18"/>
      <c r="D210" s="18"/>
      <c r="E210" s="18"/>
      <c r="F210" s="18"/>
      <c r="G210" s="18"/>
      <c r="H210" s="18"/>
    </row>
    <row r="211" spans="2:8" ht="18.75">
      <c r="B211" s="18"/>
      <c r="C211" s="18"/>
      <c r="D211" s="18"/>
      <c r="E211" s="18"/>
      <c r="F211" s="18"/>
      <c r="G211" s="18"/>
      <c r="H211" s="18"/>
    </row>
    <row r="212" spans="2:8" ht="18.75">
      <c r="B212" s="18"/>
      <c r="C212" s="18"/>
      <c r="D212" s="18"/>
      <c r="E212" s="18"/>
      <c r="F212" s="18"/>
      <c r="G212" s="18"/>
      <c r="H212" s="18"/>
    </row>
    <row r="213" spans="2:8" ht="18.75">
      <c r="B213" s="18"/>
      <c r="C213" s="18"/>
      <c r="D213" s="18"/>
      <c r="E213" s="18"/>
      <c r="F213" s="18"/>
      <c r="G213" s="18"/>
      <c r="H213" s="18"/>
    </row>
    <row r="214" spans="2:8" ht="18.75">
      <c r="B214" s="18"/>
      <c r="C214" s="18"/>
      <c r="D214" s="18"/>
      <c r="E214" s="18"/>
      <c r="F214" s="18"/>
      <c r="G214" s="18"/>
      <c r="H214" s="18"/>
    </row>
    <row r="215" spans="2:8" ht="18.75">
      <c r="B215" s="18"/>
      <c r="C215" s="18"/>
      <c r="D215" s="18"/>
      <c r="E215" s="18"/>
      <c r="F215" s="18"/>
      <c r="G215" s="18"/>
      <c r="H215" s="18"/>
    </row>
    <row r="216" spans="2:8" ht="18.75">
      <c r="B216" s="18"/>
      <c r="C216" s="18"/>
      <c r="D216" s="18"/>
      <c r="E216" s="18"/>
      <c r="F216" s="18"/>
      <c r="G216" s="18"/>
      <c r="H216" s="18"/>
    </row>
    <row r="217" spans="2:8" ht="18.75">
      <c r="B217" s="18"/>
      <c r="C217" s="18"/>
      <c r="D217" s="18"/>
      <c r="E217" s="18"/>
      <c r="F217" s="18"/>
      <c r="G217" s="18"/>
      <c r="H217" s="18"/>
    </row>
    <row r="218" spans="2:8" ht="18.75">
      <c r="B218" s="18"/>
      <c r="C218" s="18"/>
      <c r="D218" s="18"/>
      <c r="E218" s="18"/>
      <c r="F218" s="18"/>
      <c r="G218" s="18"/>
      <c r="H218" s="18"/>
    </row>
    <row r="219" spans="2:8" ht="18.75">
      <c r="B219" s="18"/>
      <c r="C219" s="18"/>
      <c r="D219" s="18"/>
      <c r="E219" s="18"/>
      <c r="F219" s="18"/>
      <c r="G219" s="18"/>
      <c r="H219" s="18"/>
    </row>
    <row r="220" spans="2:8" ht="18.75">
      <c r="B220" s="18"/>
      <c r="C220" s="18"/>
      <c r="D220" s="18"/>
      <c r="E220" s="18"/>
      <c r="F220" s="18"/>
      <c r="G220" s="18"/>
      <c r="H220" s="18"/>
    </row>
    <row r="221" spans="2:8" ht="18.75">
      <c r="B221" s="18"/>
      <c r="C221" s="18"/>
      <c r="D221" s="18"/>
      <c r="E221" s="18"/>
      <c r="F221" s="18"/>
      <c r="G221" s="18"/>
      <c r="H221" s="18"/>
    </row>
    <row r="222" spans="2:8" ht="18.75">
      <c r="B222" s="18"/>
      <c r="C222" s="18"/>
      <c r="D222" s="18"/>
      <c r="E222" s="18"/>
      <c r="F222" s="18"/>
      <c r="G222" s="18"/>
      <c r="H222" s="18"/>
    </row>
    <row r="223" spans="2:8" ht="18.75">
      <c r="B223" s="18"/>
      <c r="C223" s="18"/>
      <c r="D223" s="18"/>
      <c r="E223" s="18"/>
      <c r="F223" s="18"/>
      <c r="G223" s="18"/>
      <c r="H223" s="18"/>
    </row>
    <row r="224" spans="2:8" ht="18.75">
      <c r="B224" s="18"/>
      <c r="C224" s="18"/>
      <c r="D224" s="18"/>
      <c r="E224" s="18"/>
      <c r="F224" s="18"/>
      <c r="G224" s="18"/>
      <c r="H224" s="18"/>
    </row>
    <row r="225" spans="2:8" ht="18.75">
      <c r="B225" s="18"/>
      <c r="C225" s="18"/>
      <c r="D225" s="18"/>
      <c r="E225" s="18"/>
      <c r="F225" s="18"/>
      <c r="G225" s="18"/>
      <c r="H225" s="18"/>
    </row>
    <row r="226" spans="2:8" ht="18.75">
      <c r="B226" s="18"/>
      <c r="C226" s="18"/>
      <c r="D226" s="18"/>
      <c r="E226" s="18"/>
      <c r="F226" s="18"/>
      <c r="G226" s="18"/>
      <c r="H226" s="18"/>
    </row>
    <row r="227" spans="2:8" ht="18.75">
      <c r="B227" s="18"/>
      <c r="C227" s="18"/>
      <c r="D227" s="18"/>
      <c r="E227" s="18"/>
      <c r="F227" s="18"/>
      <c r="G227" s="18"/>
      <c r="H227" s="18"/>
    </row>
    <row r="228" spans="2:8" ht="18.75">
      <c r="B228" s="18"/>
      <c r="C228" s="18"/>
      <c r="D228" s="18"/>
      <c r="E228" s="18"/>
      <c r="F228" s="18"/>
      <c r="G228" s="18"/>
      <c r="H228" s="18"/>
    </row>
    <row r="229" spans="2:8" ht="18.75">
      <c r="B229" s="18"/>
      <c r="C229" s="18"/>
      <c r="D229" s="18"/>
      <c r="E229" s="18"/>
      <c r="F229" s="18"/>
      <c r="G229" s="18"/>
      <c r="H229" s="18"/>
    </row>
    <row r="230" spans="2:8" ht="18.75">
      <c r="B230" s="18"/>
      <c r="C230" s="18"/>
      <c r="D230" s="18"/>
      <c r="E230" s="18"/>
      <c r="F230" s="18"/>
      <c r="G230" s="18"/>
      <c r="H230" s="18"/>
    </row>
    <row r="231" spans="2:8" ht="18.75">
      <c r="B231" s="18"/>
      <c r="C231" s="18"/>
      <c r="D231" s="18"/>
      <c r="E231" s="18"/>
      <c r="F231" s="18"/>
      <c r="G231" s="18"/>
      <c r="H231" s="18"/>
    </row>
    <row r="232" spans="2:8" ht="18.75">
      <c r="B232" s="18"/>
      <c r="C232" s="18"/>
      <c r="D232" s="18"/>
      <c r="E232" s="18"/>
      <c r="F232" s="18"/>
      <c r="G232" s="18"/>
      <c r="H232" s="18"/>
    </row>
    <row r="233" spans="2:8" ht="18.75">
      <c r="B233" s="18"/>
      <c r="C233" s="18"/>
      <c r="D233" s="18"/>
      <c r="E233" s="18"/>
      <c r="F233" s="18"/>
      <c r="G233" s="18"/>
      <c r="H233" s="18"/>
    </row>
  </sheetData>
  <sheetProtection/>
  <mergeCells count="2">
    <mergeCell ref="B8:G8"/>
    <mergeCell ref="B53:E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</cp:lastModifiedBy>
  <cp:lastPrinted>2017-12-28T08:51:28Z</cp:lastPrinted>
  <dcterms:created xsi:type="dcterms:W3CDTF">2000-04-01T16:13:39Z</dcterms:created>
  <dcterms:modified xsi:type="dcterms:W3CDTF">2017-12-28T08:51:38Z</dcterms:modified>
  <cp:category/>
  <cp:version/>
  <cp:contentType/>
  <cp:contentStatus/>
</cp:coreProperties>
</file>